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C:\Users\Jennifer\Downloads\"/>
    </mc:Choice>
  </mc:AlternateContent>
  <xr:revisionPtr revIDLastSave="0" documentId="8_{DB19B4CB-278F-4A9C-BF3F-DD936FB3C737}" xr6:coauthVersionLast="41" xr6:coauthVersionMax="41" xr10:uidLastSave="{00000000-0000-0000-0000-000000000000}"/>
  <bookViews>
    <workbookView xWindow="-108" yWindow="-108" windowWidth="23256" windowHeight="12576" tabRatio="819" firstSheet="2" activeTab="2" xr2:uid="{00000000-000D-0000-FFFF-FFFF00000000}"/>
  </bookViews>
  <sheets>
    <sheet name="Instructor Notes" sheetId="29" state="hidden" r:id="rId1"/>
    <sheet name="Team Data" sheetId="26" state="hidden" r:id="rId2"/>
    <sheet name="Main" sheetId="31" r:id="rId3"/>
    <sheet name="Free Agents" sheetId="25" r:id="rId4"/>
    <sheet name="Roster (Year 1)" sheetId="7" r:id="rId5"/>
    <sheet name="Data" sheetId="10" state="hidden" r:id="rId6"/>
    <sheet name="Forwards Replacements (Year 1)" sheetId="11" r:id="rId7"/>
    <sheet name="Defence Replacements (Year 1)" sheetId="12" r:id="rId8"/>
    <sheet name="Goalie Replacements (Year 1)" sheetId="13" r:id="rId9"/>
    <sheet name="Free Agents (Year 1)" sheetId="15" r:id="rId10"/>
    <sheet name="Post-Season (Year 1)" sheetId="21" r:id="rId11"/>
    <sheet name="Roster (Year 2)" sheetId="16" r:id="rId12"/>
    <sheet name="Forwards Replacements (Year 2)" sheetId="18" r:id="rId13"/>
    <sheet name="Defence Replacements (Year 2)" sheetId="19" r:id="rId14"/>
    <sheet name="Goalie Replacements (Year 2)" sheetId="20" r:id="rId15"/>
    <sheet name="Free Agents (Year 2)" sheetId="17" r:id="rId16"/>
    <sheet name="Post-Season (Year 2)" sheetId="22" r:id="rId17"/>
    <sheet name="Roster (Year 3)" sheetId="23" r:id="rId18"/>
    <sheet name="Overall Performance" sheetId="24" r:id="rId19"/>
  </sheet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I21" i="13" l="1" a="1"/>
  <c r="I21" i="13" s="1"/>
  <c r="B21" i="13" s="1"/>
  <c r="I32" i="12" a="1"/>
  <c r="I32" i="12" s="1"/>
  <c r="I31" i="12" a="1"/>
  <c r="I31" i="12" s="1"/>
  <c r="I34" i="11" a="1"/>
  <c r="I34" i="11" s="1"/>
  <c r="I33" i="11" a="1"/>
  <c r="I33" i="11" s="1"/>
  <c r="I32" i="11" a="1"/>
  <c r="I32" i="11" s="1"/>
  <c r="I31" i="11" a="1"/>
  <c r="I31" i="11" s="1"/>
  <c r="K31" i="7"/>
  <c r="K32" i="7"/>
  <c r="K33" i="7"/>
  <c r="K16" i="7"/>
  <c r="K17" i="7"/>
  <c r="K18" i="7"/>
  <c r="K19" i="7"/>
  <c r="I5" i="15"/>
  <c r="G11" i="29"/>
  <c r="D11" i="29"/>
  <c r="F18" i="17"/>
  <c r="F18" i="15"/>
  <c r="A66" i="26" l="1"/>
  <c r="A49" i="26"/>
  <c r="A26" i="26"/>
  <c r="D6" i="7"/>
  <c r="D7" i="7"/>
  <c r="D8" i="7"/>
  <c r="D9" i="7"/>
  <c r="D10" i="7"/>
  <c r="D11" i="7"/>
  <c r="D12" i="7"/>
  <c r="D13" i="7"/>
  <c r="D14" i="7"/>
  <c r="D15" i="7"/>
  <c r="D5" i="7"/>
  <c r="L4" i="22" a="1"/>
  <c r="L4" i="22" s="1"/>
  <c r="K4" i="22" a="1"/>
  <c r="K4" i="22" s="1"/>
  <c r="J4" i="22" a="1"/>
  <c r="J4" i="22" s="1"/>
  <c r="I4" i="17"/>
  <c r="J4" i="21" a="1"/>
  <c r="J4" i="21" s="1"/>
  <c r="I4" i="21" a="1"/>
  <c r="I4" i="21" s="1"/>
  <c r="A38" i="7"/>
  <c r="C38" i="7" s="1"/>
  <c r="B38" i="7"/>
  <c r="D38" i="7"/>
  <c r="A39" i="7"/>
  <c r="B39" i="7"/>
  <c r="D39" i="7"/>
  <c r="B37" i="7"/>
  <c r="D37" i="7"/>
  <c r="B12" i="25"/>
  <c r="A37" i="7"/>
  <c r="A24" i="7"/>
  <c r="K24" i="7" s="1"/>
  <c r="B24" i="7"/>
  <c r="C24" i="7"/>
  <c r="D24" i="7"/>
  <c r="A25" i="7"/>
  <c r="K25" i="7" s="1"/>
  <c r="B25" i="7"/>
  <c r="C25" i="7"/>
  <c r="D25" i="7"/>
  <c r="A26" i="7"/>
  <c r="K26" i="7" s="1"/>
  <c r="B26" i="7"/>
  <c r="C26" i="7"/>
  <c r="D26" i="7"/>
  <c r="A27" i="7"/>
  <c r="K27" i="7" s="1"/>
  <c r="B27" i="7"/>
  <c r="C27" i="7"/>
  <c r="D27" i="7"/>
  <c r="A28" i="7"/>
  <c r="K28" i="7" s="1"/>
  <c r="B28" i="7"/>
  <c r="C28" i="7"/>
  <c r="D28" i="7"/>
  <c r="A29" i="7"/>
  <c r="K29" i="7" s="1"/>
  <c r="B29" i="7"/>
  <c r="C29" i="7"/>
  <c r="D29" i="7"/>
  <c r="A30" i="7"/>
  <c r="B30" i="7"/>
  <c r="C30" i="7"/>
  <c r="D30" i="7"/>
  <c r="D23" i="7"/>
  <c r="C23" i="7"/>
  <c r="B23" i="7"/>
  <c r="A23" i="7"/>
  <c r="C6" i="7"/>
  <c r="C7" i="7"/>
  <c r="C8" i="7"/>
  <c r="C9" i="7"/>
  <c r="C10" i="7"/>
  <c r="C11" i="7"/>
  <c r="C12" i="7"/>
  <c r="C13" i="7"/>
  <c r="C14" i="7"/>
  <c r="C15" i="7"/>
  <c r="C5" i="7"/>
  <c r="B6" i="7"/>
  <c r="B7" i="7"/>
  <c r="B8" i="7"/>
  <c r="B9" i="7"/>
  <c r="B10" i="7"/>
  <c r="B11" i="7"/>
  <c r="B12" i="7"/>
  <c r="B13" i="7"/>
  <c r="B14" i="7"/>
  <c r="B15" i="7"/>
  <c r="B5" i="7"/>
  <c r="A6" i="7"/>
  <c r="K6" i="7" s="1"/>
  <c r="A7" i="7"/>
  <c r="A8" i="7"/>
  <c r="K8" i="7" s="1"/>
  <c r="A9" i="7"/>
  <c r="K9" i="7" s="1"/>
  <c r="A10" i="7"/>
  <c r="A11" i="7"/>
  <c r="K11" i="7" s="1"/>
  <c r="A12" i="7"/>
  <c r="K12" i="7" s="1"/>
  <c r="A13" i="7"/>
  <c r="K13" i="7" s="1"/>
  <c r="A14" i="7"/>
  <c r="K14" i="7" s="1"/>
  <c r="A15" i="7"/>
  <c r="K15" i="7" s="1"/>
  <c r="A5" i="7"/>
  <c r="K5" i="7" s="1"/>
  <c r="F12" i="25"/>
  <c r="E12" i="25"/>
  <c r="D12" i="25"/>
  <c r="F11" i="25"/>
  <c r="E11" i="25"/>
  <c r="D11" i="25"/>
  <c r="B11" i="25"/>
  <c r="F10" i="25"/>
  <c r="E10" i="25"/>
  <c r="D10" i="25"/>
  <c r="B10" i="25"/>
  <c r="G19" i="25"/>
  <c r="B15" i="25" s="1"/>
  <c r="B4" i="25"/>
  <c r="K7" i="7" l="1"/>
  <c r="I29" i="11" a="1"/>
  <c r="I29" i="11" s="1"/>
  <c r="I29" i="12" a="1"/>
  <c r="I29" i="12" s="1"/>
  <c r="K23" i="7"/>
  <c r="I30" i="12" a="1"/>
  <c r="I30" i="12" s="1"/>
  <c r="K30" i="7"/>
  <c r="I30" i="11" a="1"/>
  <c r="I30" i="11" s="1"/>
  <c r="K10" i="7"/>
  <c r="C39" i="7"/>
  <c r="I20" i="13" a="1"/>
  <c r="I20" i="13" s="1"/>
  <c r="I4" i="22"/>
  <c r="B6" i="25"/>
  <c r="E47" i="7" l="1"/>
  <c r="E48" i="7"/>
  <c r="D49" i="23"/>
  <c r="C49" i="23"/>
  <c r="G48" i="23"/>
  <c r="F48" i="23"/>
  <c r="G47" i="23"/>
  <c r="F47" i="23"/>
  <c r="F47" i="16"/>
  <c r="G47" i="16"/>
  <c r="F48" i="16"/>
  <c r="G48" i="16"/>
  <c r="C49" i="16"/>
  <c r="D49" i="16"/>
  <c r="C40" i="7"/>
  <c r="J37" i="23" l="1"/>
  <c r="J23" i="23"/>
  <c r="J37" i="16"/>
  <c r="C35" i="23"/>
  <c r="E35" i="23"/>
  <c r="B1" i="21"/>
  <c r="C41" i="7"/>
  <c r="C37" i="7"/>
  <c r="E35" i="16"/>
  <c r="I15" i="13" a="1"/>
  <c r="I15" i="13" s="1"/>
  <c r="L15" i="13" s="1"/>
  <c r="K21" i="13"/>
  <c r="E21" i="13" s="1"/>
  <c r="J20" i="13"/>
  <c r="J32" i="12"/>
  <c r="L29" i="12"/>
  <c r="H24" i="12" a="1"/>
  <c r="H24" i="12" s="1"/>
  <c r="H23" i="12" a="1"/>
  <c r="H23" i="12" s="1"/>
  <c r="H22" i="12" a="1"/>
  <c r="H22" i="12" s="1"/>
  <c r="I22" i="12" s="1" a="1"/>
  <c r="I22" i="12" s="1"/>
  <c r="H17" i="12" a="1"/>
  <c r="H17" i="12" s="1"/>
  <c r="H16" i="12" a="1"/>
  <c r="H16" i="12" s="1"/>
  <c r="H15" i="12" a="1"/>
  <c r="H15" i="12" s="1"/>
  <c r="I15" i="12" s="1" a="1"/>
  <c r="I15" i="12" s="1"/>
  <c r="H24" i="11" a="1"/>
  <c r="H24" i="11" s="1"/>
  <c r="H23" i="11" a="1"/>
  <c r="H23" i="11" s="1"/>
  <c r="H22" i="11" a="1"/>
  <c r="H22" i="11" s="1"/>
  <c r="I22" i="11" s="1" a="1"/>
  <c r="I22" i="11" s="1"/>
  <c r="L34" i="11"/>
  <c r="J33" i="11"/>
  <c r="J31" i="11"/>
  <c r="L30" i="11"/>
  <c r="K29" i="11"/>
  <c r="H17" i="11" a="1"/>
  <c r="H17" i="11" s="1"/>
  <c r="H16" i="11" a="1"/>
  <c r="H16" i="11" s="1"/>
  <c r="H15" i="11" a="1"/>
  <c r="H15" i="11" s="1"/>
  <c r="I15" i="11" s="1" a="1"/>
  <c r="I15" i="11" s="1"/>
  <c r="L15" i="11" s="1"/>
  <c r="D49" i="7"/>
  <c r="E35" i="7" s="1"/>
  <c r="F35" i="7" s="1"/>
  <c r="C49" i="7"/>
  <c r="C3" i="7"/>
  <c r="C21" i="7"/>
  <c r="G48" i="7"/>
  <c r="G47" i="7"/>
  <c r="F48" i="7"/>
  <c r="F47" i="7"/>
  <c r="C55" i="7"/>
  <c r="C54" i="7"/>
  <c r="E53" i="7"/>
  <c r="D53" i="7"/>
  <c r="E52" i="7"/>
  <c r="D52" i="7"/>
  <c r="I6" i="7" l="1"/>
  <c r="I10" i="7"/>
  <c r="I14" i="7"/>
  <c r="I18" i="7"/>
  <c r="H18" i="7" s="1"/>
  <c r="I7" i="7"/>
  <c r="I11" i="7"/>
  <c r="I19" i="7"/>
  <c r="H19" i="7" s="1"/>
  <c r="I8" i="7"/>
  <c r="H8" i="7" s="1"/>
  <c r="I12" i="7"/>
  <c r="I16" i="7"/>
  <c r="I5" i="7"/>
  <c r="I9" i="7"/>
  <c r="H9" i="7" s="1"/>
  <c r="I13" i="7"/>
  <c r="H13" i="7" s="1"/>
  <c r="I17" i="7"/>
  <c r="I15" i="7"/>
  <c r="H15" i="7" s="1"/>
  <c r="I27" i="7"/>
  <c r="H27" i="7" s="1"/>
  <c r="I31" i="7"/>
  <c r="I24" i="7"/>
  <c r="H24" i="7" s="1"/>
  <c r="I25" i="7"/>
  <c r="H25" i="7" s="1"/>
  <c r="I29" i="7"/>
  <c r="H29" i="7" s="1"/>
  <c r="I33" i="7"/>
  <c r="I26" i="7"/>
  <c r="H26" i="7" s="1"/>
  <c r="I30" i="7"/>
  <c r="H30" i="7" s="1"/>
  <c r="I23" i="7"/>
  <c r="I28" i="7"/>
  <c r="H28" i="7" s="1"/>
  <c r="I32" i="7"/>
  <c r="H32" i="7" s="1"/>
  <c r="C53" i="7"/>
  <c r="B53" i="7"/>
  <c r="I40" i="7"/>
  <c r="H40" i="7" s="1"/>
  <c r="I39" i="7"/>
  <c r="H39" i="7" s="1"/>
  <c r="I37" i="7"/>
  <c r="I41" i="7"/>
  <c r="H41" i="7" s="1"/>
  <c r="I38" i="7"/>
  <c r="H38" i="7" s="1"/>
  <c r="B52" i="7"/>
  <c r="C52" i="7"/>
  <c r="J23" i="7"/>
  <c r="H33" i="7"/>
  <c r="H31" i="7"/>
  <c r="H7" i="7"/>
  <c r="H11" i="7"/>
  <c r="H16" i="7"/>
  <c r="H17" i="7"/>
  <c r="H6" i="7"/>
  <c r="H10" i="7"/>
  <c r="H14" i="7"/>
  <c r="H12" i="7"/>
  <c r="J5" i="7"/>
  <c r="J37" i="7"/>
  <c r="C35" i="16"/>
  <c r="J32" i="11"/>
  <c r="I23" i="12" a="1"/>
  <c r="I23" i="12" s="1"/>
  <c r="L23" i="12" s="1"/>
  <c r="L32" i="11"/>
  <c r="J15" i="13"/>
  <c r="J21" i="13"/>
  <c r="C21" i="13" s="1"/>
  <c r="K20" i="13"/>
  <c r="K32" i="11"/>
  <c r="K30" i="11"/>
  <c r="K34" i="11"/>
  <c r="I24" i="12" a="1"/>
  <c r="I24" i="12" s="1"/>
  <c r="J24" i="12" s="1"/>
  <c r="J29" i="12"/>
  <c r="L22" i="12"/>
  <c r="J22" i="12"/>
  <c r="K29" i="12"/>
  <c r="K31" i="12"/>
  <c r="L31" i="12"/>
  <c r="J31" i="12"/>
  <c r="L30" i="12"/>
  <c r="J30" i="12"/>
  <c r="K30" i="12"/>
  <c r="L32" i="12"/>
  <c r="K32" i="12"/>
  <c r="I16" i="12" a="1"/>
  <c r="I16" i="12" s="1"/>
  <c r="J16" i="12" s="1"/>
  <c r="I17" i="12" a="1"/>
  <c r="I17" i="12" s="1"/>
  <c r="J17" i="12" s="1"/>
  <c r="L15" i="12"/>
  <c r="J15" i="12"/>
  <c r="L33" i="11"/>
  <c r="J29" i="11"/>
  <c r="K33" i="11"/>
  <c r="K31" i="11"/>
  <c r="L29" i="11"/>
  <c r="L31" i="11"/>
  <c r="J34" i="11"/>
  <c r="J30" i="11"/>
  <c r="I23" i="11" a="1"/>
  <c r="I23" i="11" s="1"/>
  <c r="I24" i="11" a="1"/>
  <c r="I24" i="11" s="1"/>
  <c r="I16" i="11" a="1"/>
  <c r="I16" i="11" s="1"/>
  <c r="I17" i="11" a="1"/>
  <c r="I17" i="11" s="1"/>
  <c r="L22" i="11"/>
  <c r="J15" i="11"/>
  <c r="J22" i="11"/>
  <c r="C35" i="7"/>
  <c r="E61" i="7"/>
  <c r="D60" i="7"/>
  <c r="C58" i="7" l="1"/>
  <c r="D35" i="7"/>
  <c r="B57" i="7"/>
  <c r="J23" i="12"/>
  <c r="H23" i="7"/>
  <c r="C44" i="7" s="1"/>
  <c r="L17" i="11"/>
  <c r="J16" i="11"/>
  <c r="L17" i="12"/>
  <c r="L16" i="12"/>
  <c r="L24" i="12"/>
  <c r="L24" i="11"/>
  <c r="L23" i="11"/>
  <c r="J23" i="11"/>
  <c r="J24" i="11"/>
  <c r="L16" i="11"/>
  <c r="J17" i="11"/>
  <c r="H37" i="7"/>
  <c r="D44" i="7" s="1"/>
  <c r="H5" i="7"/>
  <c r="B44" i="7" s="1"/>
  <c r="E44" i="7" l="1"/>
  <c r="I3" i="15" s="1"/>
  <c r="F15" i="15" l="1"/>
  <c r="E14" i="15"/>
  <c r="D13" i="15"/>
  <c r="B15" i="15"/>
  <c r="D14" i="15"/>
  <c r="F14" i="15"/>
  <c r="E13" i="15"/>
  <c r="C15" i="15"/>
  <c r="B14" i="15"/>
  <c r="F13" i="15"/>
  <c r="D15" i="15"/>
  <c r="C13" i="15"/>
  <c r="B13" i="15"/>
  <c r="E15" i="15"/>
  <c r="C14" i="15"/>
  <c r="B5" i="15"/>
  <c r="I4" i="15"/>
  <c r="E20" i="13"/>
  <c r="C15" i="13"/>
  <c r="D30" i="12"/>
  <c r="C29" i="12"/>
  <c r="C23" i="12"/>
  <c r="C17" i="12"/>
  <c r="B29" i="11"/>
  <c r="C20" i="13"/>
  <c r="B15" i="13"/>
  <c r="E30" i="12"/>
  <c r="B29" i="12"/>
  <c r="C24" i="12"/>
  <c r="C22" i="12"/>
  <c r="B16" i="12"/>
  <c r="E15" i="12"/>
  <c r="C17" i="11"/>
  <c r="C22" i="11"/>
  <c r="C30" i="11"/>
  <c r="B24" i="11"/>
  <c r="B16" i="11"/>
  <c r="E23" i="11"/>
  <c r="E15" i="11"/>
  <c r="E15" i="13"/>
  <c r="D29" i="12"/>
  <c r="E24" i="12"/>
  <c r="C16" i="12"/>
  <c r="C23" i="11"/>
  <c r="B22" i="11"/>
  <c r="E17" i="11"/>
  <c r="E17" i="12"/>
  <c r="C24" i="11"/>
  <c r="D29" i="11"/>
  <c r="E24" i="11"/>
  <c r="E16" i="11"/>
  <c r="B20" i="13"/>
  <c r="B30" i="12"/>
  <c r="E29" i="12"/>
  <c r="B23" i="12"/>
  <c r="E23" i="12"/>
  <c r="B22" i="12"/>
  <c r="B17" i="12"/>
  <c r="C15" i="12"/>
  <c r="C15" i="11"/>
  <c r="E30" i="11"/>
  <c r="C29" i="11"/>
  <c r="B23" i="11"/>
  <c r="B15" i="11"/>
  <c r="E22" i="11"/>
  <c r="C30" i="12"/>
  <c r="B24" i="12"/>
  <c r="E16" i="12"/>
  <c r="B15" i="12"/>
  <c r="D30" i="11"/>
  <c r="B30" i="11"/>
  <c r="E29" i="11"/>
  <c r="E22" i="12"/>
  <c r="C16" i="11"/>
  <c r="B17" i="11"/>
  <c r="B4" i="15" l="1"/>
  <c r="B6" i="15"/>
  <c r="B8" i="15"/>
  <c r="I9" i="15"/>
  <c r="B9" i="15" s="1"/>
  <c r="G22" i="15"/>
  <c r="I2" i="21" s="1"/>
  <c r="L38" i="16" l="1"/>
  <c r="L24" i="16"/>
  <c r="L28" i="16"/>
  <c r="L16" i="16"/>
  <c r="L9" i="16"/>
  <c r="L13" i="16"/>
  <c r="L16" i="23"/>
  <c r="L26" i="16"/>
  <c r="L7" i="16"/>
  <c r="L15" i="16"/>
  <c r="L40" i="16"/>
  <c r="L31" i="16"/>
  <c r="L27" i="16"/>
  <c r="L23" i="16"/>
  <c r="L8" i="16"/>
  <c r="L12" i="16"/>
  <c r="L5" i="16"/>
  <c r="L40" i="23"/>
  <c r="L39" i="16"/>
  <c r="L25" i="16"/>
  <c r="L29" i="16"/>
  <c r="L6" i="16"/>
  <c r="L10" i="16"/>
  <c r="L14" i="16"/>
  <c r="L31" i="23"/>
  <c r="L37" i="16"/>
  <c r="L30" i="16"/>
  <c r="L11" i="16"/>
  <c r="B5" i="21"/>
  <c r="B6" i="21"/>
  <c r="B3" i="21"/>
  <c r="B4" i="21"/>
  <c r="B7" i="21"/>
  <c r="N14" i="16" l="1"/>
  <c r="O14" i="16"/>
  <c r="D14" i="16" s="1"/>
  <c r="M14" i="16"/>
  <c r="N12" i="16"/>
  <c r="O12" i="16"/>
  <c r="D12" i="16" s="1"/>
  <c r="M12" i="16"/>
  <c r="O26" i="16"/>
  <c r="D26" i="16" s="1"/>
  <c r="M26" i="16"/>
  <c r="N26" i="16"/>
  <c r="O30" i="16"/>
  <c r="D30" i="16" s="1"/>
  <c r="M30" i="16"/>
  <c r="B30" i="16" s="1"/>
  <c r="N30" i="16"/>
  <c r="C30" i="16" s="1"/>
  <c r="M10" i="16"/>
  <c r="N10" i="16"/>
  <c r="O10" i="16"/>
  <c r="D10" i="16" s="1"/>
  <c r="N8" i="16"/>
  <c r="O8" i="16"/>
  <c r="M8" i="16"/>
  <c r="N16" i="23"/>
  <c r="O16" i="23"/>
  <c r="M16" i="23"/>
  <c r="N6" i="16"/>
  <c r="O6" i="16"/>
  <c r="D6" i="16" s="1"/>
  <c r="M6" i="16"/>
  <c r="O40" i="23"/>
  <c r="M40" i="23"/>
  <c r="N40" i="23"/>
  <c r="M15" i="16"/>
  <c r="N15" i="16"/>
  <c r="O15" i="16"/>
  <c r="D15" i="16" s="1"/>
  <c r="N13" i="16"/>
  <c r="M13" i="16"/>
  <c r="O13" i="16"/>
  <c r="D13" i="16" s="1"/>
  <c r="N24" i="16"/>
  <c r="M24" i="16"/>
  <c r="O24" i="16"/>
  <c r="D24" i="16" s="1"/>
  <c r="O11" i="16"/>
  <c r="D11" i="16" s="1"/>
  <c r="M11" i="16"/>
  <c r="N11" i="16"/>
  <c r="M25" i="16"/>
  <c r="N25" i="16"/>
  <c r="O25" i="16"/>
  <c r="D25" i="16" s="1"/>
  <c r="O39" i="16"/>
  <c r="D39" i="16" s="1"/>
  <c r="M39" i="16"/>
  <c r="B39" i="16" s="1"/>
  <c r="M28" i="16"/>
  <c r="O28" i="16"/>
  <c r="D28" i="16" s="1"/>
  <c r="N28" i="16"/>
  <c r="O31" i="23"/>
  <c r="M31" i="23"/>
  <c r="N31" i="23"/>
  <c r="N29" i="16"/>
  <c r="O29" i="16"/>
  <c r="M29" i="16"/>
  <c r="B29" i="16" s="1"/>
  <c r="N27" i="16"/>
  <c r="M27" i="16"/>
  <c r="O27" i="16"/>
  <c r="D27" i="16" s="1"/>
  <c r="O7" i="16"/>
  <c r="D7" i="16" s="1"/>
  <c r="M7" i="16"/>
  <c r="N7" i="16"/>
  <c r="M9" i="16"/>
  <c r="N9" i="16"/>
  <c r="O9" i="16"/>
  <c r="M38" i="16"/>
  <c r="B38" i="16" s="1"/>
  <c r="O38" i="16"/>
  <c r="M40" i="16"/>
  <c r="B40" i="16" s="1"/>
  <c r="O40" i="16"/>
  <c r="D40" i="16" s="1"/>
  <c r="O31" i="16"/>
  <c r="D31" i="16" s="1"/>
  <c r="M31" i="16"/>
  <c r="B31" i="16" s="1"/>
  <c r="N31" i="16"/>
  <c r="C31" i="16" s="1"/>
  <c r="O23" i="16"/>
  <c r="D23" i="16" s="1"/>
  <c r="M23" i="16"/>
  <c r="N23" i="16"/>
  <c r="M37" i="16"/>
  <c r="B37" i="16" s="1"/>
  <c r="O37" i="16"/>
  <c r="M16" i="16"/>
  <c r="O16" i="16"/>
  <c r="N16" i="16"/>
  <c r="N5" i="16"/>
  <c r="M5" i="16"/>
  <c r="B5" i="16" s="1"/>
  <c r="O5" i="16"/>
  <c r="A30" i="16"/>
  <c r="N40" i="16"/>
  <c r="C40" i="16" s="1"/>
  <c r="N38" i="16"/>
  <c r="C38" i="16" s="1"/>
  <c r="A39" i="16"/>
  <c r="I39" i="16" s="1"/>
  <c r="N39" i="16"/>
  <c r="C39" i="16" s="1"/>
  <c r="N37" i="16"/>
  <c r="C37" i="16" s="1"/>
  <c r="A40" i="16"/>
  <c r="I40" i="16" s="1"/>
  <c r="A31" i="16"/>
  <c r="B32" i="16"/>
  <c r="D32" i="16"/>
  <c r="A32" i="16"/>
  <c r="C32" i="16"/>
  <c r="A29" i="16"/>
  <c r="A13" i="16"/>
  <c r="A12" i="16"/>
  <c r="A23" i="16"/>
  <c r="A15" i="16"/>
  <c r="A37" i="16"/>
  <c r="I37" i="16" s="1"/>
  <c r="A27" i="16"/>
  <c r="A5" i="16"/>
  <c r="A38" i="16"/>
  <c r="I38" i="16" s="1"/>
  <c r="A24" i="16"/>
  <c r="A11" i="16"/>
  <c r="A10" i="16"/>
  <c r="A6" i="16"/>
  <c r="A28" i="16"/>
  <c r="A8" i="16"/>
  <c r="A7" i="16"/>
  <c r="A14" i="16"/>
  <c r="A26" i="16"/>
  <c r="A25" i="16"/>
  <c r="B41" i="16"/>
  <c r="D41" i="16"/>
  <c r="C41" i="16"/>
  <c r="A41" i="16"/>
  <c r="I41" i="16" s="1"/>
  <c r="C59" i="7"/>
  <c r="K32" i="16" l="1"/>
  <c r="I32" i="16"/>
  <c r="K25" i="16"/>
  <c r="I25" i="16"/>
  <c r="H25" i="16" s="1"/>
  <c r="K11" i="16"/>
  <c r="I11" i="16"/>
  <c r="H11" i="16" s="1"/>
  <c r="I12" i="16"/>
  <c r="H12" i="16" s="1"/>
  <c r="K12" i="16"/>
  <c r="K31" i="16"/>
  <c r="I31" i="16"/>
  <c r="H31" i="16" s="1"/>
  <c r="K26" i="16"/>
  <c r="I26" i="16"/>
  <c r="H26" i="16" s="1"/>
  <c r="K28" i="16"/>
  <c r="I28" i="16"/>
  <c r="H28" i="16" s="1"/>
  <c r="K24" i="16"/>
  <c r="I24" i="16"/>
  <c r="H24" i="16" s="1"/>
  <c r="K13" i="16"/>
  <c r="I13" i="16"/>
  <c r="H13" i="16" s="1"/>
  <c r="K30" i="16"/>
  <c r="I30" i="16"/>
  <c r="H30" i="16" s="1"/>
  <c r="I14" i="16"/>
  <c r="H14" i="16" s="1"/>
  <c r="K14" i="16"/>
  <c r="I6" i="16"/>
  <c r="H6" i="16" s="1"/>
  <c r="K6" i="16"/>
  <c r="K15" i="16"/>
  <c r="I15" i="16"/>
  <c r="H15" i="16" s="1"/>
  <c r="I29" i="16"/>
  <c r="H29" i="16" s="1"/>
  <c r="K29" i="16"/>
  <c r="I8" i="16"/>
  <c r="H8" i="16" s="1"/>
  <c r="K8" i="16"/>
  <c r="I27" i="16"/>
  <c r="H27" i="16" s="1"/>
  <c r="K27" i="16"/>
  <c r="K7" i="16"/>
  <c r="I7" i="16"/>
  <c r="H7" i="16" s="1"/>
  <c r="I10" i="16"/>
  <c r="H10" i="16" s="1"/>
  <c r="K10" i="16"/>
  <c r="I5" i="16"/>
  <c r="K5" i="16"/>
  <c r="I23" i="16"/>
  <c r="K23" i="16"/>
  <c r="H40" i="16"/>
  <c r="H39" i="16"/>
  <c r="H38" i="16"/>
  <c r="C55" i="16"/>
  <c r="D53" i="16"/>
  <c r="E53" i="16"/>
  <c r="D52" i="16"/>
  <c r="D8" i="16"/>
  <c r="E52" i="16"/>
  <c r="C29" i="16"/>
  <c r="D29" i="16"/>
  <c r="H41" i="16"/>
  <c r="D38" i="16"/>
  <c r="D5" i="16"/>
  <c r="D37" i="16"/>
  <c r="C5" i="16"/>
  <c r="C26" i="16"/>
  <c r="B26" i="16"/>
  <c r="C11" i="16"/>
  <c r="B11" i="16"/>
  <c r="C23" i="16"/>
  <c r="B23" i="16"/>
  <c r="C7" i="16"/>
  <c r="B7" i="16"/>
  <c r="C28" i="16"/>
  <c r="B28" i="16"/>
  <c r="C6" i="16"/>
  <c r="B6" i="16"/>
  <c r="C12" i="16"/>
  <c r="B12" i="16"/>
  <c r="C14" i="16"/>
  <c r="B14" i="16"/>
  <c r="C24" i="16"/>
  <c r="B24" i="16"/>
  <c r="C25" i="16"/>
  <c r="B25" i="16"/>
  <c r="H32" i="16"/>
  <c r="C8" i="16"/>
  <c r="B8" i="16"/>
  <c r="C10" i="16"/>
  <c r="B10" i="16"/>
  <c r="C27" i="16"/>
  <c r="B27" i="16"/>
  <c r="H37" i="16"/>
  <c r="C15" i="16"/>
  <c r="B15" i="16"/>
  <c r="C13" i="16"/>
  <c r="B13" i="16"/>
  <c r="B62" i="7"/>
  <c r="B63" i="7" s="1"/>
  <c r="D60" i="16" l="1"/>
  <c r="E61" i="16"/>
  <c r="A9" i="16"/>
  <c r="D44" i="16"/>
  <c r="C54" i="16"/>
  <c r="C59" i="16" s="1"/>
  <c r="D33" i="16"/>
  <c r="C33" i="16"/>
  <c r="A33" i="16"/>
  <c r="B33" i="16"/>
  <c r="K33" i="16" l="1"/>
  <c r="E48" i="16" s="1"/>
  <c r="C21" i="16" s="1"/>
  <c r="J23" i="16" s="1"/>
  <c r="I33" i="16"/>
  <c r="H33" i="16" s="1"/>
  <c r="K9" i="16"/>
  <c r="I9" i="16"/>
  <c r="H9" i="16" s="1"/>
  <c r="D9" i="16"/>
  <c r="C9" i="16"/>
  <c r="B9" i="16"/>
  <c r="C53" i="16" l="1"/>
  <c r="B53" i="16"/>
  <c r="H23" i="16"/>
  <c r="C44" i="16" s="1"/>
  <c r="A16" i="16"/>
  <c r="B16" i="16"/>
  <c r="I16" i="16" l="1"/>
  <c r="H16" i="16" s="1"/>
  <c r="K16" i="16"/>
  <c r="C16" i="16"/>
  <c r="D16" i="16"/>
  <c r="A17" i="16" l="1"/>
  <c r="B17" i="16"/>
  <c r="K17" i="16" l="1"/>
  <c r="I17" i="16"/>
  <c r="H17" i="16" s="1"/>
  <c r="D17" i="16"/>
  <c r="C17" i="16"/>
  <c r="B18" i="16" l="1"/>
  <c r="A18" i="16"/>
  <c r="K18" i="16" l="1"/>
  <c r="I18" i="16"/>
  <c r="H18" i="16" s="1"/>
  <c r="C18" i="16"/>
  <c r="D18" i="16"/>
  <c r="B19" i="16" l="1"/>
  <c r="A19" i="16"/>
  <c r="K19" i="16" l="1"/>
  <c r="E47" i="16" s="1"/>
  <c r="C3" i="16" s="1"/>
  <c r="J5" i="16" s="1"/>
  <c r="I19" i="16"/>
  <c r="H19" i="16" s="1"/>
  <c r="D19" i="16"/>
  <c r="C19" i="16"/>
  <c r="B52" i="16" l="1"/>
  <c r="B57" i="16" s="1"/>
  <c r="C52" i="16"/>
  <c r="C58" i="16" s="1"/>
  <c r="H5" i="16"/>
  <c r="B44" i="16" s="1"/>
  <c r="E44" i="16" s="1"/>
  <c r="I3" i="17" l="1"/>
  <c r="B62" i="16"/>
  <c r="B63" i="16" s="1"/>
  <c r="M13" i="17" l="1"/>
  <c r="E13" i="17" s="1"/>
  <c r="N10" i="17"/>
  <c r="F10" i="17" s="1"/>
  <c r="M15" i="17"/>
  <c r="E15" i="17" s="1"/>
  <c r="K14" i="17"/>
  <c r="C14" i="17" s="1"/>
  <c r="L13" i="17"/>
  <c r="D13" i="17" s="1"/>
  <c r="K13" i="17"/>
  <c r="C13" i="17" s="1"/>
  <c r="M11" i="17"/>
  <c r="E11" i="17" s="1"/>
  <c r="K12" i="17"/>
  <c r="C12" i="17" s="1"/>
  <c r="B5" i="17"/>
  <c r="J14" i="17"/>
  <c r="B14" i="17" s="1"/>
  <c r="N15" i="17"/>
  <c r="F15" i="17" s="1"/>
  <c r="N13" i="17"/>
  <c r="F13" i="17" s="1"/>
  <c r="N14" i="17"/>
  <c r="F14" i="17" s="1"/>
  <c r="N12" i="17"/>
  <c r="F12" i="17" s="1"/>
  <c r="L15" i="17"/>
  <c r="D15" i="17" s="1"/>
  <c r="M14" i="17"/>
  <c r="E14" i="17" s="1"/>
  <c r="I6" i="17"/>
  <c r="B6" i="17" s="1"/>
  <c r="M10" i="17"/>
  <c r="E10" i="17" s="1"/>
  <c r="K11" i="17"/>
  <c r="C11" i="17" s="1"/>
  <c r="L14" i="17"/>
  <c r="D14" i="17" s="1"/>
  <c r="K10" i="17"/>
  <c r="C10" i="17" s="1"/>
  <c r="L11" i="17"/>
  <c r="D11" i="17" s="1"/>
  <c r="J15" i="17"/>
  <c r="B15" i="17" s="1"/>
  <c r="L10" i="17"/>
  <c r="D10" i="17" s="1"/>
  <c r="J13" i="17"/>
  <c r="B13" i="17" s="1"/>
  <c r="B4" i="17"/>
  <c r="L12" i="17"/>
  <c r="D12" i="17" s="1"/>
  <c r="M12" i="17"/>
  <c r="E12" i="17" s="1"/>
  <c r="J11" i="17"/>
  <c r="B11" i="17" s="1"/>
  <c r="J12" i="17"/>
  <c r="B12" i="17" s="1"/>
  <c r="J10" i="17"/>
  <c r="B10" i="17" s="1"/>
  <c r="N11" i="17"/>
  <c r="F11" i="17" s="1"/>
  <c r="K15" i="17"/>
  <c r="C15" i="17" s="1"/>
  <c r="G22" i="17"/>
  <c r="I2" i="22" s="1"/>
  <c r="B7" i="22" s="1"/>
  <c r="A31" i="23"/>
  <c r="A40" i="23"/>
  <c r="I40" i="23" s="1"/>
  <c r="A16" i="23"/>
  <c r="K31" i="23" l="1"/>
  <c r="I31" i="23"/>
  <c r="H31" i="23" s="1"/>
  <c r="K16" i="23"/>
  <c r="I16" i="23"/>
  <c r="H16" i="23" s="1"/>
  <c r="B40" i="23"/>
  <c r="L14" i="23"/>
  <c r="L39" i="23"/>
  <c r="L27" i="23"/>
  <c r="O27" i="23" s="1"/>
  <c r="L19" i="23"/>
  <c r="L7" i="23"/>
  <c r="L41" i="23"/>
  <c r="L8" i="23"/>
  <c r="L23" i="23"/>
  <c r="O23" i="23" s="1"/>
  <c r="B5" i="22"/>
  <c r="L25" i="23"/>
  <c r="O25" i="23" s="1"/>
  <c r="L9" i="23"/>
  <c r="L38" i="23"/>
  <c r="L11" i="23"/>
  <c r="L37" i="23"/>
  <c r="L12" i="23"/>
  <c r="B4" i="22"/>
  <c r="L6" i="23"/>
  <c r="L32" i="23"/>
  <c r="L13" i="23"/>
  <c r="L24" i="23"/>
  <c r="O24" i="23" s="1"/>
  <c r="L15" i="23"/>
  <c r="L5" i="23"/>
  <c r="L10" i="23"/>
  <c r="L17" i="23"/>
  <c r="B6" i="22"/>
  <c r="B3" i="22"/>
  <c r="L33" i="23"/>
  <c r="L29" i="23"/>
  <c r="O29" i="23" s="1"/>
  <c r="L26" i="23"/>
  <c r="O26" i="23" s="1"/>
  <c r="L18" i="23"/>
  <c r="L28" i="23"/>
  <c r="O28" i="23" s="1"/>
  <c r="L30" i="23"/>
  <c r="O30" i="23" s="1"/>
  <c r="C31" i="23"/>
  <c r="D40" i="23"/>
  <c r="D31" i="23"/>
  <c r="C40" i="23"/>
  <c r="H40" i="23"/>
  <c r="B31" i="23"/>
  <c r="C16" i="23"/>
  <c r="B16" i="23"/>
  <c r="D16" i="23"/>
  <c r="M30" i="23" l="1"/>
  <c r="B30" i="23" s="1"/>
  <c r="A30" i="23"/>
  <c r="D30" i="23"/>
  <c r="N30" i="23"/>
  <c r="C30" i="23" s="1"/>
  <c r="N24" i="23"/>
  <c r="C24" i="23" s="1"/>
  <c r="A24" i="23"/>
  <c r="D24" i="23"/>
  <c r="M24" i="23"/>
  <c r="B24" i="23" s="1"/>
  <c r="N23" i="23"/>
  <c r="C23" i="23" s="1"/>
  <c r="A23" i="23"/>
  <c r="D23" i="23"/>
  <c r="M23" i="23"/>
  <c r="B23" i="23" s="1"/>
  <c r="N28" i="23"/>
  <c r="C28" i="23" s="1"/>
  <c r="D28" i="23"/>
  <c r="M28" i="23"/>
  <c r="B28" i="23" s="1"/>
  <c r="A28" i="23"/>
  <c r="O10" i="23"/>
  <c r="D10" i="23" s="1"/>
  <c r="N10" i="23"/>
  <c r="C10" i="23" s="1"/>
  <c r="A10" i="23"/>
  <c r="M10" i="23"/>
  <c r="B10" i="23" s="1"/>
  <c r="N12" i="23"/>
  <c r="C12" i="23" s="1"/>
  <c r="O12" i="23"/>
  <c r="D12" i="23" s="1"/>
  <c r="A12" i="23"/>
  <c r="M12" i="23"/>
  <c r="B12" i="23" s="1"/>
  <c r="M8" i="23"/>
  <c r="B8" i="23" s="1"/>
  <c r="O8" i="23"/>
  <c r="D8" i="23" s="1"/>
  <c r="A8" i="23"/>
  <c r="N8" i="23"/>
  <c r="C8" i="23" s="1"/>
  <c r="O18" i="23"/>
  <c r="D18" i="23" s="1"/>
  <c r="A18" i="23"/>
  <c r="N18" i="23"/>
  <c r="C18" i="23" s="1"/>
  <c r="M18" i="23"/>
  <c r="B18" i="23" s="1"/>
  <c r="O5" i="23"/>
  <c r="D5" i="23" s="1"/>
  <c r="N5" i="23"/>
  <c r="C5" i="23" s="1"/>
  <c r="A5" i="23"/>
  <c r="M5" i="23"/>
  <c r="B5" i="23" s="1"/>
  <c r="O32" i="23"/>
  <c r="D32" i="23" s="1"/>
  <c r="N32" i="23"/>
  <c r="C32" i="23" s="1"/>
  <c r="A32" i="23"/>
  <c r="M32" i="23"/>
  <c r="B32" i="23" s="1"/>
  <c r="N37" i="23"/>
  <c r="C37" i="23" s="1"/>
  <c r="A37" i="23"/>
  <c r="I37" i="23" s="1"/>
  <c r="O37" i="23"/>
  <c r="D37" i="23" s="1"/>
  <c r="M37" i="23"/>
  <c r="B37" i="23" s="1"/>
  <c r="M25" i="23"/>
  <c r="B25" i="23" s="1"/>
  <c r="D25" i="23"/>
  <c r="N25" i="23"/>
  <c r="C25" i="23" s="1"/>
  <c r="A25" i="23"/>
  <c r="M41" i="23"/>
  <c r="B41" i="23" s="1"/>
  <c r="N41" i="23"/>
  <c r="C41" i="23" s="1"/>
  <c r="A41" i="23"/>
  <c r="I41" i="23" s="1"/>
  <c r="O41" i="23"/>
  <c r="D41" i="23" s="1"/>
  <c r="M39" i="23"/>
  <c r="B39" i="23" s="1"/>
  <c r="A39" i="23"/>
  <c r="I39" i="23" s="1"/>
  <c r="O39" i="23"/>
  <c r="N39" i="23"/>
  <c r="C39" i="23" s="1"/>
  <c r="N29" i="23"/>
  <c r="C29" i="23" s="1"/>
  <c r="M29" i="23"/>
  <c r="B29" i="23" s="1"/>
  <c r="A29" i="23"/>
  <c r="D29" i="23"/>
  <c r="O17" i="23"/>
  <c r="D17" i="23" s="1"/>
  <c r="M17" i="23"/>
  <c r="B17" i="23" s="1"/>
  <c r="N17" i="23"/>
  <c r="C17" i="23" s="1"/>
  <c r="A17" i="23"/>
  <c r="O38" i="23"/>
  <c r="D38" i="23" s="1"/>
  <c r="N38" i="23"/>
  <c r="C38" i="23" s="1"/>
  <c r="M38" i="23"/>
  <c r="B38" i="23" s="1"/>
  <c r="A38" i="23"/>
  <c r="I38" i="23" s="1"/>
  <c r="N19" i="23"/>
  <c r="C19" i="23" s="1"/>
  <c r="O19" i="23"/>
  <c r="D19" i="23" s="1"/>
  <c r="M19" i="23"/>
  <c r="B19" i="23" s="1"/>
  <c r="A19" i="23"/>
  <c r="N33" i="23"/>
  <c r="C33" i="23" s="1"/>
  <c r="A33" i="23"/>
  <c r="M33" i="23"/>
  <c r="B33" i="23" s="1"/>
  <c r="O33" i="23"/>
  <c r="D33" i="23" s="1"/>
  <c r="O13" i="23"/>
  <c r="D13" i="23" s="1"/>
  <c r="A13" i="23"/>
  <c r="M13" i="23"/>
  <c r="B13" i="23" s="1"/>
  <c r="N13" i="23"/>
  <c r="C13" i="23" s="1"/>
  <c r="N9" i="23"/>
  <c r="C9" i="23" s="1"/>
  <c r="A9" i="23"/>
  <c r="M9" i="23"/>
  <c r="B9" i="23" s="1"/>
  <c r="O9" i="23"/>
  <c r="D9" i="23" s="1"/>
  <c r="A27" i="23"/>
  <c r="D27" i="23"/>
  <c r="N27" i="23"/>
  <c r="C27" i="23" s="1"/>
  <c r="M27" i="23"/>
  <c r="B27" i="23" s="1"/>
  <c r="M26" i="23"/>
  <c r="B26" i="23" s="1"/>
  <c r="N26" i="23"/>
  <c r="C26" i="23" s="1"/>
  <c r="A26" i="23"/>
  <c r="D26" i="23"/>
  <c r="O15" i="23"/>
  <c r="D15" i="23" s="1"/>
  <c r="M15" i="23"/>
  <c r="B15" i="23" s="1"/>
  <c r="N15" i="23"/>
  <c r="C15" i="23" s="1"/>
  <c r="A15" i="23"/>
  <c r="N6" i="23"/>
  <c r="C6" i="23" s="1"/>
  <c r="M6" i="23"/>
  <c r="B6" i="23" s="1"/>
  <c r="A6" i="23"/>
  <c r="O6" i="23"/>
  <c r="D6" i="23" s="1"/>
  <c r="N11" i="23"/>
  <c r="C11" i="23" s="1"/>
  <c r="A11" i="23"/>
  <c r="M11" i="23"/>
  <c r="B11" i="23" s="1"/>
  <c r="O11" i="23"/>
  <c r="D11" i="23" s="1"/>
  <c r="M7" i="23"/>
  <c r="B7" i="23" s="1"/>
  <c r="A7" i="23"/>
  <c r="O7" i="23"/>
  <c r="D7" i="23" s="1"/>
  <c r="N7" i="23"/>
  <c r="C7" i="23" s="1"/>
  <c r="M14" i="23"/>
  <c r="B14" i="23" s="1"/>
  <c r="N14" i="23"/>
  <c r="C14" i="23" s="1"/>
  <c r="A14" i="23"/>
  <c r="O14" i="23"/>
  <c r="D14" i="23" s="1"/>
  <c r="C54" i="23"/>
  <c r="E52" i="23"/>
  <c r="D53" i="23"/>
  <c r="E53" i="23"/>
  <c r="D52" i="23"/>
  <c r="I15" i="23" l="1"/>
  <c r="H15" i="23" s="1"/>
  <c r="K15" i="23"/>
  <c r="I19" i="23"/>
  <c r="H19" i="23" s="1"/>
  <c r="K19" i="23"/>
  <c r="I17" i="23"/>
  <c r="H17" i="23" s="1"/>
  <c r="K17" i="23"/>
  <c r="K25" i="23"/>
  <c r="I25" i="23"/>
  <c r="H25" i="23" s="1"/>
  <c r="K28" i="23"/>
  <c r="I28" i="23"/>
  <c r="H28" i="23" s="1"/>
  <c r="K14" i="23"/>
  <c r="I14" i="23"/>
  <c r="H14" i="23" s="1"/>
  <c r="K6" i="23"/>
  <c r="I6" i="23"/>
  <c r="H6" i="23" s="1"/>
  <c r="K26" i="23"/>
  <c r="I26" i="23"/>
  <c r="H26" i="23" s="1"/>
  <c r="K29" i="23"/>
  <c r="I29" i="23"/>
  <c r="H29" i="23" s="1"/>
  <c r="K32" i="23"/>
  <c r="I32" i="23"/>
  <c r="H32" i="23" s="1"/>
  <c r="K5" i="23"/>
  <c r="I5" i="23"/>
  <c r="K8" i="23"/>
  <c r="I8" i="23"/>
  <c r="H8" i="23" s="1"/>
  <c r="I12" i="23"/>
  <c r="H12" i="23" s="1"/>
  <c r="K12" i="23"/>
  <c r="K10" i="23"/>
  <c r="I10" i="23"/>
  <c r="H10" i="23" s="1"/>
  <c r="I11" i="23"/>
  <c r="H11" i="23" s="1"/>
  <c r="K11" i="23"/>
  <c r="I9" i="23"/>
  <c r="H9" i="23" s="1"/>
  <c r="K9" i="23"/>
  <c r="I13" i="23"/>
  <c r="H13" i="23" s="1"/>
  <c r="K13" i="23"/>
  <c r="K33" i="23"/>
  <c r="I33" i="23"/>
  <c r="H33" i="23" s="1"/>
  <c r="K18" i="23"/>
  <c r="I18" i="23"/>
  <c r="H18" i="23" s="1"/>
  <c r="K23" i="23"/>
  <c r="I23" i="23"/>
  <c r="K24" i="23"/>
  <c r="I24" i="23"/>
  <c r="H24" i="23" s="1"/>
  <c r="K30" i="23"/>
  <c r="I30" i="23"/>
  <c r="H30" i="23" s="1"/>
  <c r="I7" i="23"/>
  <c r="H7" i="23" s="1"/>
  <c r="K7" i="23"/>
  <c r="K27" i="23"/>
  <c r="I27" i="23"/>
  <c r="H27" i="23" s="1"/>
  <c r="H41" i="23"/>
  <c r="H38" i="23"/>
  <c r="H39" i="23"/>
  <c r="H37" i="23"/>
  <c r="C55" i="23"/>
  <c r="C59" i="23" s="1"/>
  <c r="D39" i="23"/>
  <c r="E61" i="23"/>
  <c r="D60" i="23"/>
  <c r="E48" i="23" l="1"/>
  <c r="C21" i="23" s="1"/>
  <c r="E47" i="23"/>
  <c r="C3" i="23" s="1"/>
  <c r="J5" i="23" s="1"/>
  <c r="D44" i="23"/>
  <c r="H23" i="23"/>
  <c r="C44" i="23" s="1"/>
  <c r="C53" i="23" l="1"/>
  <c r="B53" i="23"/>
  <c r="H5" i="23"/>
  <c r="B44" i="23" s="1"/>
  <c r="E44" i="23" s="1"/>
  <c r="B52" i="23"/>
  <c r="C52" i="23"/>
  <c r="B57" i="23" l="1"/>
  <c r="C58" i="23"/>
  <c r="B62" i="23" l="1"/>
  <c r="B63" i="23" s="1"/>
  <c r="I2" i="24" s="1"/>
  <c r="B3" i="24" s="1"/>
  <c r="B7" i="24" l="1"/>
  <c r="B4" i="24"/>
  <c r="B5" i="24"/>
</calcChain>
</file>

<file path=xl/sharedStrings.xml><?xml version="1.0" encoding="utf-8"?>
<sst xmlns="http://schemas.openxmlformats.org/spreadsheetml/2006/main" count="667" uniqueCount="232">
  <si>
    <t>Forwards</t>
  </si>
  <si>
    <t>Defencemen</t>
  </si>
  <si>
    <t>Goalies</t>
  </si>
  <si>
    <t>Starter</t>
  </si>
  <si>
    <t>Name</t>
  </si>
  <si>
    <t>Decline Expected</t>
  </si>
  <si>
    <t>Forward Roster</t>
  </si>
  <si>
    <t>Defense Roster</t>
  </si>
  <si>
    <t>Starting Goalie</t>
  </si>
  <si>
    <t>Backup Goalie</t>
  </si>
  <si>
    <t>Offense Rating</t>
  </si>
  <si>
    <t>Defense Rating</t>
  </si>
  <si>
    <t>Goalie Rating</t>
  </si>
  <si>
    <t>Powerplay Rating</t>
  </si>
  <si>
    <t>Penalty Kill Rating</t>
  </si>
  <si>
    <t>Base Team Rating</t>
  </si>
  <si>
    <t>Coach's Assessment of Potential</t>
  </si>
  <si>
    <t>Performance Changes</t>
  </si>
  <si>
    <t>Offense</t>
  </si>
  <si>
    <t>Defence</t>
  </si>
  <si>
    <t>Yes</t>
  </si>
  <si>
    <t>No</t>
  </si>
  <si>
    <t>On Power Play? 
(3 Forwards)</t>
  </si>
  <si>
    <t>On Penalty Kill? 
(2 Forwards)</t>
  </si>
  <si>
    <t>On Power Play?
(2 Defencemen)</t>
  </si>
  <si>
    <t>On Penalty Kill?
(2 Defencemen)</t>
  </si>
  <si>
    <t>Superstar Potential</t>
  </si>
  <si>
    <t>Reached Potential</t>
  </si>
  <si>
    <t>Star Potential</t>
  </si>
  <si>
    <t>Decline Possible</t>
  </si>
  <si>
    <t>Some Growth Expected</t>
  </si>
  <si>
    <t>Errors</t>
  </si>
  <si>
    <t>On the team</t>
  </si>
  <si>
    <t>Required</t>
  </si>
  <si>
    <t>Forward Count</t>
  </si>
  <si>
    <t>Defenceman Count</t>
  </si>
  <si>
    <t>Power Play</t>
  </si>
  <si>
    <t>Penalty Kill</t>
  </si>
  <si>
    <t>Total</t>
  </si>
  <si>
    <t>Average Offense</t>
  </si>
  <si>
    <t>Average Defence</t>
  </si>
  <si>
    <t>Average PP Offence</t>
  </si>
  <si>
    <t>Average PK Defence</t>
  </si>
  <si>
    <t>Total Including Special Lines</t>
  </si>
  <si>
    <t>Backup</t>
  </si>
  <si>
    <t>Goalie Count</t>
  </si>
  <si>
    <t>Error Free?</t>
  </si>
  <si>
    <t>Starters</t>
  </si>
  <si>
    <t>Backups</t>
  </si>
  <si>
    <t xml:space="preserve">Replacement Chart Instructions: </t>
  </si>
  <si>
    <t>Present Performance</t>
  </si>
  <si>
    <t>(Definitely; Likely; Maybe; Unlikely)</t>
  </si>
  <si>
    <t xml:space="preserve">Present Performance </t>
  </si>
  <si>
    <t>Team Roster</t>
  </si>
  <si>
    <t>Forecasting Internal Demand:</t>
  </si>
  <si>
    <t>Forecasting Internal Supply:</t>
  </si>
  <si>
    <t>The names on this chart are your best available replacements from your current team and players that are currently playing in the minor league to gain experience and skill.</t>
  </si>
  <si>
    <t>Replacements for Forwards - Currently in the Minor League</t>
  </si>
  <si>
    <t>Replacements for Forwards - PENALTY KILL</t>
  </si>
  <si>
    <t>Replacements for Forwards - POWER PLAY</t>
  </si>
  <si>
    <t>Replacements for Defencemen - POWER PLAY</t>
  </si>
  <si>
    <t>Replacements for Defencemen - PENALTY KILL</t>
  </si>
  <si>
    <t>Replacements for Defencemen - Currently in the Minor League</t>
  </si>
  <si>
    <t>Replacement for Starting Goalie</t>
  </si>
  <si>
    <t>Replacements for Backup Goalie - Currently in the Minor League</t>
  </si>
  <si>
    <t>Compare Supply and Demand:</t>
  </si>
  <si>
    <t xml:space="preserve">Answer: </t>
  </si>
  <si>
    <r>
      <t xml:space="preserve">Based on your projections in the replacement charts and the expected turnover (15%) meaning that you predict you may lose 2 or 3 players each year, are you forecasting a </t>
    </r>
    <r>
      <rPr>
        <b/>
        <i/>
        <sz val="11"/>
        <color rgb="FF000000"/>
        <rFont val="Calibri"/>
        <family val="2"/>
      </rPr>
      <t xml:space="preserve">labour equilibrium </t>
    </r>
    <r>
      <rPr>
        <i/>
        <sz val="11"/>
        <color rgb="FF000000"/>
        <rFont val="Calibri"/>
        <family val="2"/>
      </rPr>
      <t xml:space="preserve">(you have enough talent </t>
    </r>
    <r>
      <rPr>
        <i/>
        <u/>
        <sz val="11"/>
        <color rgb="FF000000"/>
        <rFont val="Calibri"/>
        <family val="2"/>
      </rPr>
      <t>ready</t>
    </r>
    <r>
      <rPr>
        <i/>
        <sz val="11"/>
        <color rgb="FF000000"/>
        <rFont val="Calibri"/>
        <family val="2"/>
      </rPr>
      <t xml:space="preserve"> to move up in case you lose your top talent)</t>
    </r>
    <r>
      <rPr>
        <b/>
        <i/>
        <sz val="11"/>
        <color rgb="FF000000"/>
        <rFont val="Calibri"/>
        <family val="2"/>
      </rPr>
      <t xml:space="preserve">, labour shortage </t>
    </r>
    <r>
      <rPr>
        <i/>
        <sz val="11"/>
        <color rgb="FF000000"/>
        <rFont val="Calibri"/>
        <family val="2"/>
      </rPr>
      <t xml:space="preserve">(you do not expect to have enough talented players to win the Stanley Cup) or a </t>
    </r>
    <r>
      <rPr>
        <b/>
        <i/>
        <sz val="11"/>
        <color rgb="FF000000"/>
        <rFont val="Calibri"/>
        <family val="2"/>
      </rPr>
      <t>labour surplus</t>
    </r>
    <r>
      <rPr>
        <i/>
        <sz val="11"/>
        <color rgb="FF000000"/>
        <rFont val="Calibri"/>
        <family val="2"/>
      </rPr>
      <t xml:space="preserve"> (you have more than enough talented players to put you in contention for the Stanley Cup)? </t>
    </r>
  </si>
  <si>
    <t>labour shortage</t>
  </si>
  <si>
    <t>labour surplus</t>
  </si>
  <si>
    <t xml:space="preserve">Position </t>
  </si>
  <si>
    <t>Expert Judgment of Potential</t>
  </si>
  <si>
    <t>Forward</t>
  </si>
  <si>
    <t>Goalie</t>
  </si>
  <si>
    <t>Sign player?</t>
  </si>
  <si>
    <t>Error Check</t>
  </si>
  <si>
    <t>A labour equillibrium or labour surplus indicate that you do not need to sign any new players to your team. Signing players is expensive and if your team has enough talent to win, there is no point in spending the money. A labour shortage indicates that you need to sign a new player to your team to make up for the talent gap, otherwise you will not be able to win.</t>
  </si>
  <si>
    <t>Declined</t>
  </si>
  <si>
    <t>Improved</t>
  </si>
  <si>
    <t>No change</t>
  </si>
  <si>
    <t>Yes/No Dropdowns</t>
  </si>
  <si>
    <t>Potential Dropdowns</t>
  </si>
  <si>
    <t>Labour Balance Dropdowns</t>
  </si>
  <si>
    <t>Potential</t>
  </si>
  <si>
    <t>Replacement Chart Instructions:</t>
  </si>
  <si>
    <t>Let's do some more forecasting in case you end up losing more players next year.</t>
  </si>
  <si>
    <t>Player</t>
  </si>
  <si>
    <t>Congratulations! You have now done more human resources planning than most managers.</t>
  </si>
  <si>
    <t>Overall Performance</t>
  </si>
  <si>
    <t>Your team's overall rating at the end of the final season was:</t>
  </si>
  <si>
    <t>You now need to fill in your team to replace the players that are gone. 
1) You have players from the farm team (Minor League) you can call up to the NHL.
2) You can also choose to move a player down to the Minor League if his performance has declined and you no longer want/need him on the team.
3) In order to continue on to the next season you must have 9 Forwards, 6 Defencemen and 2 Goalies.
4) You need to decide who is on your Power Play and Penalty Kill lines and assign one Goalie to be the Starter and the other to be the Backup.
5) Once you complete steps 1 - 4, move on to the HR Planning for the next season.</t>
  </si>
  <si>
    <t>Complete the Replacement Chart to assess the talent you have.</t>
  </si>
  <si>
    <t>Note: The first season is already decided for you. You can't change anything on this page</t>
  </si>
  <si>
    <t>Before you can continue, you must:</t>
  </si>
  <si>
    <t>In order to see what happened this season, you must:</t>
  </si>
  <si>
    <t>1. Correctly create your Year 2 Roster, which means having NO errors
2. Complete your Year 2 replacement charts for Forwards, Defencemen, and Goalies
3. Indicate whether or not you have a labour shortage, labour equilibrium, or labour surplus on the 'Goalie Replacements (Year 2)' page</t>
  </si>
  <si>
    <t>In order to see how your team performed overall in Year 3, you must correctly create your Year 3 Roster, which means having NO errors</t>
  </si>
  <si>
    <t>Year 1</t>
  </si>
  <si>
    <t>Readiness for Year 2 Team</t>
  </si>
  <si>
    <t>Year 1 Free Agent Signing</t>
  </si>
  <si>
    <t>Free Agent Signing</t>
  </si>
  <si>
    <t>While your team gets ready to play the upcoming season, you start looking ahead to next year and what players you might need.
Which of the following players do you think would be the best choice to add to your team? You can only choose one.</t>
  </si>
  <si>
    <t>Before you can continue, you need to choose which player you think would be the best to sign to your team.</t>
  </si>
  <si>
    <t>Great, now let's go through an HR Planning exercise, and see if you made the best choice!</t>
  </si>
  <si>
    <t>Based on the planning you just did, do you still think this was the right decision?</t>
  </si>
  <si>
    <t>Year 1 Offence</t>
  </si>
  <si>
    <t>Year 1 Defence</t>
  </si>
  <si>
    <t>Year 2 Offence</t>
  </si>
  <si>
    <t>Year 2 Defence</t>
  </si>
  <si>
    <t>Year 3 Offence</t>
  </si>
  <si>
    <t>Year 3 Defence</t>
  </si>
  <si>
    <t>Retire</t>
  </si>
  <si>
    <t>Roster (Year 1)</t>
  </si>
  <si>
    <t>Free Agents (Year 2)</t>
  </si>
  <si>
    <t>After Year 1</t>
  </si>
  <si>
    <t>After Year 2</t>
  </si>
  <si>
    <t>Year 2</t>
  </si>
  <si>
    <t>Year 2 Free Agent Signing</t>
  </si>
  <si>
    <t>Readiness for Year 3 Team</t>
  </si>
  <si>
    <t>Free Agents (Year 1) Password</t>
  </si>
  <si>
    <t>Free Agents (Year 2) Password</t>
  </si>
  <si>
    <t>Year 2 Post-Season</t>
  </si>
  <si>
    <t>You now need to fill in your team to replace the players that are gone. 
1) You have players from the farm team (Minor League) you can call up to the NHL.
2) You can also choose to move a player down to the farm team if his performance has declined and you no longer want/need him on the team.
3) In order to continue on to the next season you must have 9 Forwards, 6 Defencemen and 2 Goalies.
4) You need to decide who is on your Power Play and Penalty Kill lines and assign one Goalie to be the Starter and the other to be the Backup.
5) Once you complete steps 1 - 4, move on to the final sheet to see your team's overall performance.</t>
  </si>
  <si>
    <t>Year 3</t>
  </si>
  <si>
    <t>Consider each one and under the 'Readiness for Year 2 Team' column, judge whether you think they are Definitely ready, Likely ready, Maybe ready, or Unlikely to be ready.</t>
  </si>
  <si>
    <t>Two players left your team after the Year 1 season:</t>
  </si>
  <si>
    <t>Three players left your team after the Year 2 season:</t>
  </si>
  <si>
    <t>Retirement Dropdowns</t>
  </si>
  <si>
    <t>You may conclude by pointing out that the students have now done more human resources planning than most managers. Congratulations!</t>
  </si>
  <si>
    <t>How does succession planning change when our talent operates independently vs. when they operate interdependently (i.e., primarily as part of a project or management team)?</t>
  </si>
  <si>
    <t xml:space="preserve">In Hockey we have salary caps on teams, meaning a “Moneyball”-type approach could be very effective – unfortunately there is a key difference between baseball and hockey. In baseball there is much lower dependency between players (the relative performance of the batter and the pitcher matter most). In hockey, players are far more interdependent (passing, checking, etc.) and so the individual performance of any one player is much more difficult to quantify. The level of interdependence in a work team could operate the same way. </t>
  </si>
  <si>
    <t xml:space="preserve">You could also discuss Moneyball. Originally a book by Michael Lewis, now a major motion picture starring Brad Pitt! “Moneyball” describes a decision-making algorithm originally employed by the Oakland Athletics in 2002. It tried to gain an advantage over other teams by managing their team based on on-base percentage and slugging percentage, in order to acquire undervalued players that (statistically) had a big impact on winning games. They were fairly successful and the analytical technique is used by several teams in Major League Baseball now. </t>
  </si>
  <si>
    <t>Once the activity is complete, discuss with students the value of HRP (particularly succession planning) for businesses of all types and sizes.</t>
  </si>
  <si>
    <t>Optional Discussion</t>
  </si>
  <si>
    <r>
      <t xml:space="preserve">There is a formula hidden in the spreadsheet that will calculate how well a team does based on the choices the group makes for who is on the team, who is on the power play unit, etc. The formula is hidden below each Roster. If you scroll down and unhide the rows (highlight the bottom rows, right-click, and select unhide), then you can see the formula, including the total score the team earns for each of the three seasons. You can use these numbers to judge the “winners” - the final score is presented to students at the very end of the activity on the </t>
    </r>
    <r>
      <rPr>
        <b/>
        <sz val="12"/>
        <color rgb="FF000000"/>
        <rFont val="Calibri"/>
        <family val="2"/>
      </rPr>
      <t>Overall Performance</t>
    </r>
    <r>
      <rPr>
        <sz val="12"/>
        <color rgb="FF000000"/>
        <rFont val="Calibri"/>
        <family val="2"/>
      </rPr>
      <t xml:space="preserve"> tab. This number has no real-world analogue but can be compared between students.</t>
    </r>
  </si>
  <si>
    <t>Scoring</t>
  </si>
  <si>
    <r>
      <t>·</t>
    </r>
    <r>
      <rPr>
        <sz val="7"/>
        <color rgb="FF000000"/>
        <rFont val="Times New Roman"/>
        <family val="1"/>
      </rPr>
      <t xml:space="preserve">         </t>
    </r>
    <r>
      <rPr>
        <sz val="12"/>
        <color rgb="FF000000"/>
        <rFont val="Calibri"/>
        <family val="2"/>
      </rPr>
      <t>Then say, “Ta da!”</t>
    </r>
  </si>
  <si>
    <r>
      <t>o</t>
    </r>
    <r>
      <rPr>
        <sz val="7"/>
        <color rgb="FF000000"/>
        <rFont val="Times New Roman"/>
        <family val="1"/>
      </rPr>
      <t xml:space="preserve">   </t>
    </r>
    <r>
      <rPr>
        <sz val="12"/>
        <color rgb="FF000000"/>
        <rFont val="Calibri"/>
        <family val="2"/>
      </rPr>
      <t>Both are critical. Without job specifications and performance standards, succession planning can’t happen.</t>
    </r>
  </si>
  <si>
    <r>
      <t>·</t>
    </r>
    <r>
      <rPr>
        <sz val="7"/>
        <color rgb="FF000000"/>
        <rFont val="Times New Roman"/>
        <family val="1"/>
      </rPr>
      <t xml:space="preserve">         </t>
    </r>
    <r>
      <rPr>
        <sz val="12"/>
        <color rgb="FF000000"/>
        <rFont val="Calibri"/>
        <family val="2"/>
      </rPr>
      <t>What role does job analysis and performance appraisal play in successful succession planning?</t>
    </r>
  </si>
  <si>
    <r>
      <t>o</t>
    </r>
    <r>
      <rPr>
        <sz val="7"/>
        <color rgb="FF000000"/>
        <rFont val="Times New Roman"/>
        <family val="1"/>
      </rPr>
      <t xml:space="preserve">   </t>
    </r>
    <r>
      <rPr>
        <sz val="12"/>
        <color rgb="FF000000"/>
        <rFont val="Calibri"/>
        <family val="2"/>
      </rPr>
      <t>Students will hopefully recognize that they could create talent redundancies by recruiting star players into positions already occupied by star players, missing out on opportunities for “weaker” players that can have a stronger impact on the success of the team as a whole</t>
    </r>
  </si>
  <si>
    <r>
      <t>·</t>
    </r>
    <r>
      <rPr>
        <sz val="7"/>
        <color rgb="FF000000"/>
        <rFont val="Times New Roman"/>
        <family val="1"/>
      </rPr>
      <t xml:space="preserve">         </t>
    </r>
    <r>
      <rPr>
        <sz val="12"/>
        <color rgb="FF000000"/>
        <rFont val="Calibri"/>
        <family val="2"/>
      </rPr>
      <t>Had you taken a more reactive approach (e.g., drafting the “best players” without regard for the demands of the current team), how might the outcome of this activity been different?</t>
    </r>
  </si>
  <si>
    <r>
      <t>o</t>
    </r>
    <r>
      <rPr>
        <sz val="7"/>
        <color rgb="FF000000"/>
        <rFont val="Times New Roman"/>
        <family val="1"/>
      </rPr>
      <t xml:space="preserve">   </t>
    </r>
    <r>
      <rPr>
        <sz val="12"/>
        <color rgb="FF000000"/>
        <rFont val="Calibri"/>
        <family val="2"/>
      </rPr>
      <t>The same decisions made on an annual basis would have to be made frequently throughout the season. Replacement chart and succession planning techniques streamline this decision – should make it easier to manage</t>
    </r>
  </si>
  <si>
    <r>
      <t>·</t>
    </r>
    <r>
      <rPr>
        <sz val="7"/>
        <color rgb="FF000000"/>
        <rFont val="Times New Roman"/>
        <family val="1"/>
      </rPr>
      <t xml:space="preserve">         </t>
    </r>
    <r>
      <rPr>
        <sz val="12"/>
        <color rgb="FF000000"/>
        <rFont val="Calibri"/>
        <family val="2"/>
      </rPr>
      <t>How would this activity differ if the team roster changed on an ongoing basis throughout the season (e.g., due to injuries)?</t>
    </r>
  </si>
  <si>
    <r>
      <t>o</t>
    </r>
    <r>
      <rPr>
        <sz val="7"/>
        <color rgb="FF000000"/>
        <rFont val="Times New Roman"/>
        <family val="1"/>
      </rPr>
      <t xml:space="preserve">   </t>
    </r>
    <r>
      <rPr>
        <sz val="12"/>
        <color rgb="FF000000"/>
        <rFont val="Calibri"/>
        <family val="2"/>
      </rPr>
      <t>Students will hopefully note that the replacement chart makes it clear who should fill new openings</t>
    </r>
  </si>
  <si>
    <r>
      <t>·</t>
    </r>
    <r>
      <rPr>
        <sz val="7"/>
        <color rgb="FF000000"/>
        <rFont val="Times New Roman"/>
        <family val="1"/>
      </rPr>
      <t xml:space="preserve">         </t>
    </r>
    <r>
      <rPr>
        <sz val="12"/>
        <color rgb="FF000000"/>
        <rFont val="Calibri"/>
        <family val="2"/>
      </rPr>
      <t>Were you prepared for the changes? How did your planning in the previous year prepare you for the changes in the last year?</t>
    </r>
  </si>
  <si>
    <r>
      <t>o</t>
    </r>
    <r>
      <rPr>
        <sz val="7"/>
        <color rgb="FF000000"/>
        <rFont val="Times New Roman"/>
        <family val="1"/>
      </rPr>
      <t xml:space="preserve">   </t>
    </r>
    <r>
      <rPr>
        <sz val="12"/>
        <color rgb="FF000000"/>
        <rFont val="Calibri"/>
        <family val="2"/>
      </rPr>
      <t>Students should, at a minimum, mention the retirements</t>
    </r>
  </si>
  <si>
    <r>
      <t>·</t>
    </r>
    <r>
      <rPr>
        <sz val="7"/>
        <color rgb="FF000000"/>
        <rFont val="Times New Roman"/>
        <family val="1"/>
      </rPr>
      <t xml:space="preserve">         </t>
    </r>
    <r>
      <rPr>
        <sz val="12"/>
        <color rgb="FF000000"/>
        <rFont val="Calibri"/>
        <family val="2"/>
      </rPr>
      <t>We saw some big changes in the last year… How did things change this year?</t>
    </r>
  </si>
  <si>
    <t>Final Debrief</t>
  </si>
  <si>
    <t>Who went into the replacement chart? Have one or two teams share their answer. When you got your performance numbers for the next year, how did the planning support your decision-making? Can you think of other uses for this information, other than internal promotions? (Hint: think identifying opportunities for training and development). To what extent did you consider the expert assessment of future potential (versus just relying on the Offense and Defence scores)?</t>
  </si>
  <si>
    <t>How did you decide who your key players were to “promote” to the power play, penalty kill and goalie positions? How did you decide what “prospect” player to sign to the team (e.g., Forward, Defenceman or Goalie)?</t>
  </si>
  <si>
    <t>Discussion Questions:</t>
  </si>
  <si>
    <r>
      <t xml:space="preserve">When students finish with </t>
    </r>
    <r>
      <rPr>
        <b/>
        <sz val="12"/>
        <color rgb="FF000000"/>
        <rFont val="Calibri"/>
        <family val="2"/>
      </rPr>
      <t>Free Agents (Year 1)</t>
    </r>
    <r>
      <rPr>
        <sz val="12"/>
        <color rgb="FF000000"/>
        <rFont val="Calibri"/>
        <family val="2"/>
      </rPr>
      <t xml:space="preserve">, they will need to ask the instructor for input (see </t>
    </r>
    <r>
      <rPr>
        <b/>
        <sz val="12"/>
        <color rgb="FF000000"/>
        <rFont val="Calibri"/>
        <family val="2"/>
      </rPr>
      <t>Revealing Data</t>
    </r>
    <r>
      <rPr>
        <sz val="12"/>
        <color rgb="FF000000"/>
        <rFont val="Calibri"/>
        <family val="2"/>
      </rPr>
      <t xml:space="preserve"> above). You can give them the information, and then they will continue with the activity. Once the last groups have completed planning for the first season and been given the information they need to proceed to the second season, ask the class to stop working on the activity and take a moment to discuss the process they used to plan for the second season.</t>
    </r>
  </si>
  <si>
    <t>Interrupt for debrief after the first season</t>
  </si>
  <si>
    <t>Begin going through slides…</t>
  </si>
  <si>
    <r>
      <t>For the purposes of this activity, we have done what we can to quantify the performance of players to allow us to better manage the team. In a sense, it really doesn’t matter that we’re talking about a Hockey team here – we could just as easily be managing a team of high-performance executives. Of course, we</t>
    </r>
    <r>
      <rPr>
        <i/>
        <u/>
        <sz val="12"/>
        <color rgb="FF000000"/>
        <rFont val="Calibri"/>
        <family val="2"/>
      </rPr>
      <t>are</t>
    </r>
    <r>
      <rPr>
        <i/>
        <sz val="12"/>
        <color rgb="FF000000"/>
        <rFont val="Calibri"/>
        <family val="2"/>
      </rPr>
      <t xml:space="preserve">talking about a hockey team, so let’s win some Stanley cups. </t>
    </r>
  </si>
  <si>
    <t>You may be under the impression that I'm a huge hockey fan. You would be wrong. I am, in fact, a huge fan of human resources planning with a friend who is a huge hockey fan. If I had a friend who was a huge fan of the Russian Ballet, this activity would still probably look about the same, but we'd end up with more Russian sounding names on the roster.</t>
  </si>
  <si>
    <t>Introducing the Activity</t>
  </si>
  <si>
    <r>
      <t xml:space="preserve">Season 3 is revealed by filling out the analogous boxes in </t>
    </r>
    <r>
      <rPr>
        <b/>
        <sz val="12"/>
        <color rgb="FF000000"/>
        <rFont val="Calibri"/>
        <family val="2"/>
      </rPr>
      <t>Free Agents (Year 2)</t>
    </r>
    <r>
      <rPr>
        <sz val="12"/>
        <color rgb="FF000000"/>
        <rFont val="Calibri"/>
        <family val="2"/>
      </rPr>
      <t xml:space="preserve">, with the additional step of satisfying all requirements in the </t>
    </r>
    <r>
      <rPr>
        <b/>
        <sz val="12"/>
        <color rgb="FF000000"/>
        <rFont val="Calibri"/>
        <family val="2"/>
      </rPr>
      <t>Roster (Year 2)</t>
    </r>
    <r>
      <rPr>
        <sz val="12"/>
        <color rgb="FF000000"/>
        <rFont val="Calibri"/>
        <family val="2"/>
      </rPr>
      <t xml:space="preserve"> tab (i.e., no errors and correct team sizes).</t>
    </r>
  </si>
  <si>
    <t>Revealing Data</t>
  </si>
  <si>
    <t>Setup</t>
  </si>
  <si>
    <t>All of the information you will need to run the activity is contained in this page, the slides and the slide notes.</t>
  </si>
  <si>
    <t>You may post the slides before class (removing material in the Notes section of each slide). You should also post the spreadsheet, so that students can download it to work on. However, the spreadsheet should be set to go “active” at the beginning of class and not earlier, so that students don’t have an opportunity to scrutinize the spreadsheet and possibly discover the formatting and hidden formulas that make the activity “work.”</t>
  </si>
  <si>
    <t xml:space="preserve">To run the activity, have students get into groups of 2 or 3 (groups bigger than 3 may not work, because the students will have a difficult time seeing the laptop screen, and so won’t be able to participate as fully). Each group must have a laptop with the ability to open and edit Microsoft Excel documents. </t>
  </si>
  <si>
    <t xml:space="preserve">This activity takes about 60 minutes, including instructions and debriefing. Some groups may not finish in that time, but all groups should at least have gone through the first season (i.e., to the point where they must ask for information from the instructor to move on to the second season), and so will still be able to participate in, and get benefit from the debrief discussion questions. </t>
  </si>
  <si>
    <t>Overview</t>
  </si>
  <si>
    <r>
      <t xml:space="preserve">Optional Setup:
</t>
    </r>
    <r>
      <rPr>
        <sz val="12"/>
        <color rgb="FF000000"/>
        <rFont val="Calibri"/>
        <family val="2"/>
      </rPr>
      <t xml:space="preserve">1) Populate the team with your favourite/local hockey team's current lineup by changing the names in the </t>
    </r>
    <r>
      <rPr>
        <b/>
        <sz val="12"/>
        <color rgb="FF000000"/>
        <rFont val="Calibri"/>
        <family val="2"/>
      </rPr>
      <t>Team Data</t>
    </r>
    <r>
      <rPr>
        <sz val="12"/>
        <color rgb="FF000000"/>
        <rFont val="Calibri"/>
        <family val="2"/>
      </rPr>
      <t xml:space="preserve"> tab, and change ratings and potential estimates to match.
2) </t>
    </r>
    <r>
      <rPr>
        <b/>
        <sz val="12"/>
        <color rgb="FF000000"/>
        <rFont val="Calibri"/>
        <family val="2"/>
      </rPr>
      <t>Ensure that there are exactly 11 Forwards, 8 Defencemen, and 3 Goalies on the starting team</t>
    </r>
    <r>
      <rPr>
        <sz val="12"/>
        <color rgb="FF000000"/>
        <rFont val="Calibri"/>
        <family val="2"/>
      </rPr>
      <t xml:space="preserve">. Between the first and second season, 1 Forward and 1 Defenceman will leave the team. Between the second and third season, 1 Forward, 1 Defenceman, and 1 Goalie will retire. </t>
    </r>
    <r>
      <rPr>
        <b/>
        <sz val="12"/>
        <color rgb="FF000000"/>
        <rFont val="Calibri"/>
        <family val="2"/>
      </rPr>
      <t>Smaller starting teams will mean that students may not be able to complete the activity, as they are only able to sign 1 additional player each season</t>
    </r>
    <r>
      <rPr>
        <sz val="12"/>
        <color rgb="FF000000"/>
        <rFont val="Calibri"/>
        <family val="2"/>
      </rPr>
      <t xml:space="preserve">.
3) Populate the Free Agents by changing the Free Agent names in </t>
    </r>
    <r>
      <rPr>
        <b/>
        <sz val="12"/>
        <color rgb="FF000000"/>
        <rFont val="Calibri"/>
        <family val="2"/>
      </rPr>
      <t>Team Data</t>
    </r>
    <r>
      <rPr>
        <sz val="12"/>
        <color rgb="FF000000"/>
        <rFont val="Calibri"/>
        <family val="2"/>
      </rPr>
      <t xml:space="preserve"> tab to whatever you like, and change the ratings and potential estimates to match.
4) For the purposes of the activity, if your current lineup has a particularly strong offensive lineup, try to make the best/most attractive free agent for Year 1 a Forward. If your current lineup has a particularly strong defensive lineup, try to make the best/most attractive free agent for Year 1 a Defenceman. If your current lineup has a particularly strong Goalie lineup, try to make the best/most attractive free agent for Year 1 a Goalie.</t>
    </r>
  </si>
  <si>
    <r>
      <t xml:space="preserve">5) Set the </t>
    </r>
    <r>
      <rPr>
        <b/>
        <sz val="12"/>
        <color rgb="FF000000"/>
        <rFont val="Calibri"/>
        <family val="2"/>
      </rPr>
      <t>Free Agents (Year 1) Password</t>
    </r>
    <r>
      <rPr>
        <sz val="12"/>
        <color rgb="FF000000"/>
        <rFont val="Calibri"/>
        <family val="2"/>
      </rPr>
      <t xml:space="preserve"> and the </t>
    </r>
    <r>
      <rPr>
        <b/>
        <sz val="12"/>
        <color rgb="FF000000"/>
        <rFont val="Calibri"/>
        <family val="2"/>
      </rPr>
      <t>Free Agents (Year 2) Password</t>
    </r>
    <r>
      <rPr>
        <sz val="12"/>
        <color rgb="FF000000"/>
        <rFont val="Calibri"/>
        <family val="2"/>
      </rPr>
      <t xml:space="preserve"> in the </t>
    </r>
    <r>
      <rPr>
        <b/>
        <sz val="12"/>
        <color rgb="FF000000"/>
        <rFont val="Calibri"/>
        <family val="2"/>
      </rPr>
      <t>Team Data</t>
    </r>
    <r>
      <rPr>
        <sz val="12"/>
        <color rgb="FF000000"/>
        <rFont val="Calibri"/>
        <family val="2"/>
      </rPr>
      <t xml:space="preserve"> tab. The current passwords are:</t>
    </r>
  </si>
  <si>
    <t>Free Agents (Year 1) Password:</t>
  </si>
  <si>
    <t>Free Agents (Year 2) Password:</t>
  </si>
  <si>
    <t>Students will need these passwords to progress beyond the Free Agents (Year 1) and Free Agents (Year 2) tabs respectively, and are instructed to ask you for them. You can provide them to students ahead of time, but temporarily withholding the passwords helps to slow faster groups down a bit and force them to consider their decisions, rather than rushing through, and allows slower groups to catch up before the class moves on.</t>
  </si>
  <si>
    <r>
      <t xml:space="preserve">The team roster will change from year to year based on retirements, but the students don’t know beforehand who will retire. To reveal this information for the second season, students must (1) have indicated whether they have a </t>
    </r>
    <r>
      <rPr>
        <b/>
        <sz val="12"/>
        <color rgb="FF000000"/>
        <rFont val="Calibri"/>
        <family val="2"/>
      </rPr>
      <t>labour shortage</t>
    </r>
    <r>
      <rPr>
        <sz val="12"/>
        <color rgb="FF000000"/>
        <rFont val="Calibri"/>
        <family val="2"/>
      </rPr>
      <t xml:space="preserve">, </t>
    </r>
    <r>
      <rPr>
        <b/>
        <sz val="12"/>
        <color rgb="FF000000"/>
        <rFont val="Calibri"/>
        <family val="2"/>
      </rPr>
      <t>labour equillibrium</t>
    </r>
    <r>
      <rPr>
        <sz val="12"/>
        <color rgb="FF000000"/>
        <rFont val="Calibri"/>
        <family val="2"/>
      </rPr>
      <t xml:space="preserve">, or </t>
    </r>
    <r>
      <rPr>
        <b/>
        <sz val="12"/>
        <color rgb="FF000000"/>
        <rFont val="Calibri"/>
        <family val="2"/>
      </rPr>
      <t>labour surplus</t>
    </r>
    <r>
      <rPr>
        <sz val="12"/>
        <color rgb="FF000000"/>
        <rFont val="Calibri"/>
        <family val="2"/>
      </rPr>
      <t xml:space="preserve">, (2) if the students indicate that they have a </t>
    </r>
    <r>
      <rPr>
        <b/>
        <sz val="12"/>
        <color rgb="FF000000"/>
        <rFont val="Calibri"/>
        <family val="2"/>
      </rPr>
      <t>labour shortage</t>
    </r>
    <r>
      <rPr>
        <sz val="12"/>
        <color rgb="FF000000"/>
        <rFont val="Calibri"/>
        <family val="2"/>
      </rPr>
      <t xml:space="preserve">, they </t>
    </r>
    <r>
      <rPr>
        <i/>
        <sz val="12"/>
        <color rgb="FF000000"/>
        <rFont val="Calibri"/>
        <family val="2"/>
      </rPr>
      <t>must</t>
    </r>
    <r>
      <rPr>
        <sz val="12"/>
        <color rgb="FF000000"/>
        <rFont val="Calibri"/>
        <family val="2"/>
      </rPr>
      <t xml:space="preserve"> sign a player on the </t>
    </r>
    <r>
      <rPr>
        <b/>
        <sz val="12"/>
        <color rgb="FF000000"/>
        <rFont val="Calibri"/>
        <family val="2"/>
      </rPr>
      <t>Free Agents (Year 1)</t>
    </r>
    <r>
      <rPr>
        <sz val="12"/>
        <color rgb="FF000000"/>
        <rFont val="Calibri"/>
        <family val="2"/>
      </rPr>
      <t xml:space="preserve"> tab, otherwise they </t>
    </r>
    <r>
      <rPr>
        <i/>
        <sz val="12"/>
        <color rgb="FF000000"/>
        <rFont val="Calibri"/>
        <family val="2"/>
      </rPr>
      <t>may not</t>
    </r>
    <r>
      <rPr>
        <sz val="12"/>
        <color rgb="FF000000"/>
        <rFont val="Calibri"/>
        <family val="2"/>
      </rPr>
      <t xml:space="preserve"> sign a new player, (3) enter the </t>
    </r>
    <r>
      <rPr>
        <b/>
        <sz val="12"/>
        <color rgb="FF000000"/>
        <rFont val="Calibri"/>
        <family val="2"/>
      </rPr>
      <t>Free Agents (Year 1) Password</t>
    </r>
    <r>
      <rPr>
        <sz val="12"/>
        <color rgb="FF000000"/>
        <rFont val="Calibri"/>
        <family val="2"/>
      </rPr>
      <t xml:space="preserve"> into the cell labeled Password on the </t>
    </r>
    <r>
      <rPr>
        <b/>
        <sz val="12"/>
        <color rgb="FF000000"/>
        <rFont val="Calibri"/>
        <family val="2"/>
      </rPr>
      <t>Free Agents (Year 1)</t>
    </r>
    <r>
      <rPr>
        <sz val="12"/>
        <color rgb="FF000000"/>
        <rFont val="Calibri"/>
        <family val="2"/>
      </rPr>
      <t xml:space="preserve"> tab.</t>
    </r>
  </si>
  <si>
    <r>
      <t xml:space="preserve">Required Setup: </t>
    </r>
    <r>
      <rPr>
        <sz val="12"/>
        <color rgb="FF000000"/>
        <rFont val="Calibri"/>
        <family val="2"/>
      </rPr>
      <t xml:space="preserve">
1) Ensure that all requirements for the team in </t>
    </r>
    <r>
      <rPr>
        <b/>
        <sz val="12"/>
        <color rgb="FF000000"/>
        <rFont val="Calibri"/>
        <family val="2"/>
      </rPr>
      <t>Roster (Year 1)</t>
    </r>
    <r>
      <rPr>
        <sz val="12"/>
        <color rgb="FF000000"/>
        <rFont val="Calibri"/>
        <family val="2"/>
      </rPr>
      <t xml:space="preserve"> are satisfied (i.e., no errors and correct team sizes). If you haven't changed the default information in the </t>
    </r>
    <r>
      <rPr>
        <b/>
        <sz val="12"/>
        <color rgb="FF000000"/>
        <rFont val="Calibri"/>
        <family val="2"/>
      </rPr>
      <t>Team Data</t>
    </r>
    <r>
      <rPr>
        <sz val="12"/>
        <color rgb="FF000000"/>
        <rFont val="Calibri"/>
        <family val="2"/>
      </rPr>
      <t xml:space="preserve"> tab then you can skip this step.
</t>
    </r>
    <r>
      <rPr>
        <i/>
        <sz val="12"/>
        <color rgb="FF000000"/>
        <rFont val="Calibri"/>
        <family val="2"/>
      </rPr>
      <t xml:space="preserve">2) Ensure that the </t>
    </r>
    <r>
      <rPr>
        <b/>
        <i/>
        <sz val="12"/>
        <color rgb="FF000000"/>
        <rFont val="Calibri"/>
        <family val="2"/>
      </rPr>
      <t>Data</t>
    </r>
    <r>
      <rPr>
        <i/>
        <sz val="12"/>
        <color rgb="FF000000"/>
        <rFont val="Calibri"/>
        <family val="2"/>
      </rPr>
      <t xml:space="preserve"> tab, the </t>
    </r>
    <r>
      <rPr>
        <b/>
        <i/>
        <sz val="12"/>
        <color rgb="FF000000"/>
        <rFont val="Calibri"/>
        <family val="2"/>
      </rPr>
      <t>Team Data</t>
    </r>
    <r>
      <rPr>
        <i/>
        <sz val="12"/>
        <color rgb="FF000000"/>
        <rFont val="Calibri"/>
        <family val="2"/>
      </rPr>
      <t xml:space="preserve"> tab, and this (</t>
    </r>
    <r>
      <rPr>
        <b/>
        <i/>
        <sz val="12"/>
        <color rgb="FF000000"/>
        <rFont val="Calibri"/>
        <family val="2"/>
      </rPr>
      <t>Instructor Notes</t>
    </r>
    <r>
      <rPr>
        <i/>
        <sz val="12"/>
        <color rgb="FF000000"/>
        <rFont val="Calibri"/>
        <family val="2"/>
      </rPr>
      <t xml:space="preserve">) tab are </t>
    </r>
    <r>
      <rPr>
        <b/>
        <i/>
        <sz val="12"/>
        <color rgb="FF000000"/>
        <rFont val="Calibri"/>
        <family val="2"/>
      </rPr>
      <t>hidden (not deleted)</t>
    </r>
    <r>
      <rPr>
        <i/>
        <sz val="12"/>
        <color rgb="FF000000"/>
        <rFont val="Calibri"/>
        <family val="2"/>
      </rPr>
      <t xml:space="preserve">. See: </t>
    </r>
    <r>
      <rPr>
        <i/>
        <u/>
        <sz val="12"/>
        <color rgb="FF0070C0"/>
        <rFont val="Calibri"/>
        <family val="2"/>
      </rPr>
      <t>https://support.office.com/en-gb/article/hide-or-show-worksheets-or-workbooks-69f2701a-21f5-4186-87d7-341a8cf53344</t>
    </r>
    <r>
      <rPr>
        <sz val="12"/>
        <color rgb="FF000000"/>
        <rFont val="Calibri"/>
        <family val="2"/>
      </rPr>
      <t xml:space="preserve">
3) Protect each sheet and this workbook with a password to prevent students from exploring the formulas and figuring out how the activity "works." On each sheet, go to </t>
    </r>
    <r>
      <rPr>
        <b/>
        <sz val="12"/>
        <color rgb="FF000000"/>
        <rFont val="Calibri"/>
        <family val="2"/>
      </rPr>
      <t>Review</t>
    </r>
    <r>
      <rPr>
        <sz val="12"/>
        <color rgb="FF000000"/>
        <rFont val="Calibri"/>
        <family val="2"/>
      </rPr>
      <t xml:space="preserve"> and click </t>
    </r>
    <r>
      <rPr>
        <b/>
        <sz val="12"/>
        <color rgb="FF000000"/>
        <rFont val="Calibri"/>
        <family val="2"/>
      </rPr>
      <t>Protect Sheet</t>
    </r>
    <r>
      <rPr>
        <sz val="12"/>
        <color rgb="FF000000"/>
        <rFont val="Calibri"/>
        <family val="2"/>
      </rPr>
      <t xml:space="preserve"> then enter a password of your choosing and click </t>
    </r>
    <r>
      <rPr>
        <b/>
        <sz val="12"/>
        <color rgb="FF000000"/>
        <rFont val="Calibri"/>
        <family val="2"/>
      </rPr>
      <t>OK</t>
    </r>
    <r>
      <rPr>
        <sz val="12"/>
        <color rgb="FF000000"/>
        <rFont val="Calibri"/>
        <family val="2"/>
      </rPr>
      <t xml:space="preserve"> in the dialogue box that shows up (several of the sheets in this file have been protected by default to prevent accidental changes; the password is </t>
    </r>
    <r>
      <rPr>
        <b/>
        <sz val="12"/>
        <color rgb="FF000000"/>
        <rFont val="Calibri"/>
        <family val="2"/>
      </rPr>
      <t>ilovehr</t>
    </r>
    <r>
      <rPr>
        <sz val="12"/>
        <color rgb="FF000000"/>
        <rFont val="Calibri"/>
        <family val="2"/>
      </rPr>
      <t xml:space="preserve">). Once each sheet is protected, protect the workbook: go to </t>
    </r>
    <r>
      <rPr>
        <b/>
        <sz val="12"/>
        <color rgb="FF000000"/>
        <rFont val="Calibri"/>
        <family val="2"/>
      </rPr>
      <t>Review</t>
    </r>
    <r>
      <rPr>
        <sz val="12"/>
        <color rgb="FF000000"/>
        <rFont val="Calibri"/>
        <family val="2"/>
      </rPr>
      <t xml:space="preserve">, click on </t>
    </r>
    <r>
      <rPr>
        <b/>
        <sz val="12"/>
        <color rgb="FF000000"/>
        <rFont val="Calibri"/>
        <family val="2"/>
      </rPr>
      <t>Protect Workbook</t>
    </r>
    <r>
      <rPr>
        <sz val="12"/>
        <color rgb="FF000000"/>
        <rFont val="Calibri"/>
        <family val="2"/>
      </rPr>
      <t xml:space="preserve"> then enter a password of your choosing and click </t>
    </r>
    <r>
      <rPr>
        <b/>
        <sz val="12"/>
        <color rgb="FF000000"/>
        <rFont val="Calibri"/>
        <family val="2"/>
      </rPr>
      <t>OK</t>
    </r>
    <r>
      <rPr>
        <sz val="12"/>
        <color rgb="FF000000"/>
        <rFont val="Calibri"/>
        <family val="2"/>
      </rPr>
      <t xml:space="preserve"> in the dialogue box that shows up. We recommend using the same password for each sheet and the workbook to save time and headaches. See: </t>
    </r>
    <r>
      <rPr>
        <u/>
        <sz val="12"/>
        <color rgb="FF0070C0"/>
        <rFont val="Calibri"/>
        <family val="2"/>
      </rPr>
      <t xml:space="preserve">https://support.office.com/en-gb/article/require-a-password-to-open-or-modify-a-workbook-10579f0e-b2d9-4c05-b9f8-4109a6bce643
</t>
    </r>
    <r>
      <rPr>
        <b/>
        <sz val="12"/>
        <rFont val="Calibri"/>
        <family val="2"/>
      </rPr>
      <t>NOTE: You cannot hide sheets once the workbook is protected. We recommend saving a separate copy of this file that is password protected and set up for students, and keeping a separate copy with the sheets unhidden for yourself.</t>
    </r>
    <r>
      <rPr>
        <sz val="12"/>
        <color rgb="FF000000"/>
        <rFont val="Calibri"/>
        <family val="2"/>
      </rPr>
      <t xml:space="preserve">
4) Provide the Excel file to students to download onto their own laptops.</t>
    </r>
  </si>
  <si>
    <t xml:space="preserve">This activity involves using HR Planning techniques to assemble an NHL team for three seasons. There are PowerPoint slides and instructions to hand out to students, but the main activity uses Microsoft Excel. This Excel spreadsheet has been carefully constructed with the names of fictional hockey players, and estimates of their skill and potential. The spreadsheet contains a lot of formatting, which ensures that students follow the rules of the activity (e.g., only draft 1 player each season). </t>
  </si>
  <si>
    <t>I don't actually know a lot about hockey. In introducing this activity I typically say:</t>
  </si>
  <si>
    <t>Free Agents (Year 1)</t>
  </si>
  <si>
    <t>1. Indicate who you would want to sign in the 'Free Agents' tab
2. Complete your Year 1 replacement charts for Forwards, Defence, and Goalies
3. Indicate whether or not you have a labour shortage, labour equilibrium, or labour surplus on the 'Goalie Replacements (Year 1)' tab</t>
  </si>
  <si>
    <t>Minor League</t>
  </si>
  <si>
    <t>Playing</t>
  </si>
  <si>
    <t>Minor league</t>
  </si>
  <si>
    <t>The Hockey Activity</t>
  </si>
  <si>
    <t>A Simulation for Teaching Human Resources Planning and Succession Management</t>
  </si>
  <si>
    <t>Shawn Komar, Jennifer Komar, &amp;  Peter A. Fisher</t>
  </si>
  <si>
    <t>Version 1.0</t>
  </si>
  <si>
    <t>Lazaridis School of Business &amp; Economics</t>
  </si>
  <si>
    <t>Wilfrid Laurier University</t>
  </si>
  <si>
    <t>Waterloo, Ontario, Canada</t>
  </si>
  <si>
    <t>1. Complete the 'Free Agents (Year 2)' tab, which means signing ONE player if you had a labour shortage, or NO players if you had a labour surplus or equilibrium
2. Enter the password your instructor gave you into the 'Password' cell on the 'Free Agents (Year 2)' tab</t>
  </si>
  <si>
    <t>1. Complete the 'Free Agents (Year 1)' tab, which means signing ONE player if you had a labour shortage, or NO players if you had a labour surplus or equilibrium
2. Enter the password your instructor gave you into the 'Password' cell on the 'Free Agents (Year 1)' tab</t>
  </si>
  <si>
    <t>Offensive Ability</t>
  </si>
  <si>
    <t>Defensive Ability</t>
  </si>
  <si>
    <t>hrprocks</t>
  </si>
  <si>
    <t>ilovehrp</t>
  </si>
  <si>
    <t>labour equilibrium</t>
  </si>
  <si>
    <t>Paul Brookstone</t>
  </si>
  <si>
    <t>Spencer McClarey</t>
  </si>
  <si>
    <t>Jacques Goguin</t>
  </si>
  <si>
    <t>Iago Yury</t>
  </si>
  <si>
    <t>Augustine Frankl</t>
  </si>
  <si>
    <t>Riley Drummon</t>
  </si>
  <si>
    <t>Greg Poliska</t>
  </si>
  <si>
    <t>Sammy Simpson</t>
  </si>
  <si>
    <t>Remy Lafleur</t>
  </si>
  <si>
    <t>Benny Allen</t>
  </si>
  <si>
    <t>Ruslan Sarusman</t>
  </si>
  <si>
    <t>Albert Wright</t>
  </si>
  <si>
    <t>Justin Woodley</t>
  </si>
  <si>
    <t>Terry Wickman</t>
  </si>
  <si>
    <t>Mats Nilsson</t>
  </si>
  <si>
    <t>Carlos Esposito</t>
  </si>
  <si>
    <t>Gary Hawchuck</t>
  </si>
  <si>
    <t>Mitch Saltorelli</t>
  </si>
  <si>
    <t>Miroslav Chechnev</t>
  </si>
  <si>
    <t>Guy Courteau</t>
  </si>
  <si>
    <t>Jon Kromm</t>
  </si>
  <si>
    <t>Miles O'Shea</t>
  </si>
  <si>
    <t>Kevin Jansen</t>
  </si>
  <si>
    <t>Victor Metlej</t>
  </si>
  <si>
    <t>Dimitry Dominopoulos</t>
  </si>
  <si>
    <t>Oliver Spatz</t>
  </si>
  <si>
    <t>Nick Lazlo</t>
  </si>
  <si>
    <t>Hendrik Stihl</t>
  </si>
  <si>
    <t>Magnus Fleuremburg</t>
  </si>
  <si>
    <t>Olaf Nelson</t>
  </si>
  <si>
    <t>Jamaal Jeffries</t>
  </si>
  <si>
    <t>Replacement Chart for Year 1 Team</t>
  </si>
  <si>
    <t xml:space="preserve">Replacement Chart for Year 1 Team </t>
  </si>
  <si>
    <t>1) For the Power Play replacements, choose the 2 best of your Forwards from your team with the best offensive score that are not currently on the Power Play line and enter their information into the replacement chart below.
2) For the Penalty Kill replacements, choose the 2 best of your Forwards with the best defensive score that are not currently on the Penalty Kill line and enter their information into the replacement chart below.
3) Depending on the choices you made the previous season and the players you lost, you may not have many replacements available in the Minor League.
4) Indicate each player's readiness in the box to the right.</t>
  </si>
  <si>
    <t>1) For the Power Play replacements, choose the 2 best of your Defencemen from your team with the best offensive score that are not currently on the Power Play line and enter their information into the replacement chart below.
2) For the Penalty Kill replacements, choose the 2 best of your Defencemen with the best defensive score that are not currently on the Penalty Kill line and enter their information into the replacement chart below.
3) Depending on the choices you made the previous season and the players you lost, you may not have many replacements available in the Minor League.
4) Indicate each player's readiness in the box to the right.</t>
  </si>
  <si>
    <t>1) Fill in the Backup Goalie as the replacement Goalie and complete the replacement chart below.
2) Depending on the choices you made the previous season and the players you lost, you may not have many replacements available in the Minor League.
3) Indicate each player's readiness in the box to the right.</t>
  </si>
  <si>
    <t>Replacement Chart for Year 2 Team</t>
  </si>
  <si>
    <t xml:space="preserve">Replacement Chart for Year 2 Team </t>
  </si>
  <si>
    <r>
      <rPr>
        <b/>
        <sz val="20"/>
        <color rgb="FF000000"/>
        <rFont val="Calibri"/>
        <family val="2"/>
      </rPr>
      <t>Forecasting Internal Demand:</t>
    </r>
    <r>
      <rPr>
        <sz val="10"/>
        <color rgb="FF000000"/>
        <rFont val="Calibri"/>
        <family val="2"/>
      </rPr>
      <t xml:space="preserve">
In the last three years, the team has had an average turnover of 15% through retirements, injuries, etc., from a team of 17 players. We can extrapolate to predict that this rate will likely stay the same in the next year.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</si>
</sst>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40" x14ac:knownFonts="1">
    <font>
      <sz val="11"/>
      <color rgb="FF000000"/>
      <name val="Calibri"/>
    </font>
    <font>
      <b/>
      <sz val="12"/>
      <color rgb="FF000000"/>
      <name val="Calibri"/>
      <family val="2"/>
    </font>
    <font>
      <sz val="9"/>
      <color rgb="FF000000"/>
      <name val="Calibri"/>
      <family val="2"/>
    </font>
    <font>
      <b/>
      <sz val="11"/>
      <color rgb="FF000000"/>
      <name val="Calibri"/>
      <family val="2"/>
    </font>
    <font>
      <sz val="11"/>
      <color rgb="FF000000"/>
      <name val="Calibri"/>
      <family val="2"/>
    </font>
    <font>
      <i/>
      <sz val="11"/>
      <color rgb="FF000000"/>
      <name val="Calibri"/>
      <family val="2"/>
    </font>
    <font>
      <sz val="12"/>
      <color rgb="FF000000"/>
      <name val="Calibri"/>
      <family val="2"/>
    </font>
    <font>
      <sz val="12"/>
      <name val="Calibri"/>
      <family val="2"/>
    </font>
    <font>
      <b/>
      <sz val="14"/>
      <color rgb="FF000000"/>
      <name val="Calibri"/>
      <family val="2"/>
    </font>
    <font>
      <sz val="14"/>
      <color rgb="FF000000"/>
      <name val="Calibri"/>
      <family val="2"/>
    </font>
    <font>
      <sz val="14"/>
      <name val="Calibri"/>
      <family val="2"/>
    </font>
    <font>
      <sz val="10"/>
      <color rgb="FF000000"/>
      <name val="Calibri"/>
      <family val="2"/>
    </font>
    <font>
      <b/>
      <sz val="10"/>
      <color rgb="FF000000"/>
      <name val="Calibri"/>
      <family val="2"/>
    </font>
    <font>
      <sz val="12"/>
      <color theme="0" tint="-0.499984740745262"/>
      <name val="Calibri"/>
      <family val="2"/>
    </font>
    <font>
      <b/>
      <i/>
      <sz val="11"/>
      <color rgb="FF000000"/>
      <name val="Calibri"/>
      <family val="2"/>
    </font>
    <font>
      <b/>
      <i/>
      <sz val="10"/>
      <color rgb="FF000000"/>
      <name val="Calibri"/>
      <family val="2"/>
    </font>
    <font>
      <i/>
      <sz val="10"/>
      <color rgb="FF000000"/>
      <name val="Calibri"/>
      <family val="2"/>
    </font>
    <font>
      <i/>
      <u/>
      <sz val="11"/>
      <color rgb="FF000000"/>
      <name val="Calibri"/>
      <family val="2"/>
    </font>
    <font>
      <b/>
      <i/>
      <sz val="9"/>
      <color rgb="FF000000"/>
      <name val="Calibri"/>
      <family val="2"/>
    </font>
    <font>
      <sz val="12"/>
      <color theme="0" tint="-0.249977111117893"/>
      <name val="Calibri"/>
      <family val="2"/>
    </font>
    <font>
      <sz val="18"/>
      <color rgb="FF000000"/>
      <name val="Calibri"/>
      <family val="2"/>
    </font>
    <font>
      <sz val="10"/>
      <color rgb="FF242729"/>
      <name val="Consolas"/>
      <family val="3"/>
    </font>
    <font>
      <b/>
      <sz val="14"/>
      <color rgb="FFFF0000"/>
      <name val="Calibri"/>
      <family val="2"/>
    </font>
    <font>
      <b/>
      <sz val="11"/>
      <color rgb="FFFF0000"/>
      <name val="Calibri"/>
      <family val="2"/>
    </font>
    <font>
      <sz val="11"/>
      <name val="Calibri"/>
      <family val="2"/>
    </font>
    <font>
      <b/>
      <sz val="11"/>
      <name val="Calibri"/>
      <family val="2"/>
    </font>
    <font>
      <sz val="12"/>
      <color rgb="FFFF0000"/>
      <name val="Calibri"/>
      <family val="2"/>
    </font>
    <font>
      <sz val="12"/>
      <color rgb="FF000000"/>
      <name val="Symbol"/>
      <family val="1"/>
      <charset val="2"/>
    </font>
    <font>
      <sz val="7"/>
      <color rgb="FF000000"/>
      <name val="Times New Roman"/>
      <family val="1"/>
    </font>
    <font>
      <sz val="12"/>
      <color rgb="FF000000"/>
      <name val="Courier New"/>
      <family val="3"/>
    </font>
    <font>
      <i/>
      <sz val="12"/>
      <color rgb="FF000000"/>
      <name val="Calibri"/>
      <family val="2"/>
    </font>
    <font>
      <i/>
      <u/>
      <sz val="12"/>
      <color rgb="FF000000"/>
      <name val="Calibri"/>
      <family val="2"/>
    </font>
    <font>
      <b/>
      <i/>
      <sz val="12"/>
      <color rgb="FF000000"/>
      <name val="Calibri"/>
      <family val="2"/>
    </font>
    <font>
      <u/>
      <sz val="12"/>
      <color rgb="FF0070C0"/>
      <name val="Calibri"/>
      <family val="2"/>
    </font>
    <font>
      <i/>
      <u/>
      <sz val="12"/>
      <color rgb="FF0070C0"/>
      <name val="Calibri"/>
      <family val="2"/>
    </font>
    <font>
      <b/>
      <sz val="12"/>
      <name val="Calibri"/>
      <family val="2"/>
    </font>
    <font>
      <sz val="11"/>
      <color rgb="FF000000"/>
      <name val="Symbol"/>
      <family val="1"/>
      <charset val="2"/>
    </font>
    <font>
      <sz val="11"/>
      <color rgb="FF000000"/>
      <name val="Courier New"/>
      <family val="3"/>
    </font>
    <font>
      <sz val="16"/>
      <color rgb="FF000000"/>
      <name val="Calibri"/>
      <family val="2"/>
    </font>
    <font>
      <b/>
      <sz val="20"/>
      <color rgb="FF000000"/>
      <name val="Calibri"/>
      <family val="2"/>
    </font>
  </fonts>
  <fills count="10">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theme="3"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6" tint="0.59999389629810485"/>
        <bgColor indexed="64"/>
      </patternFill>
    </fill>
  </fills>
  <borders count="47">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diagonalUp="1" diagonalDown="1">
      <left/>
      <right/>
      <top style="thin">
        <color indexed="64"/>
      </top>
      <bottom style="thin">
        <color indexed="64"/>
      </bottom>
      <diagonal style="thin">
        <color indexed="64"/>
      </diagonal>
    </border>
    <border diagonalUp="1" diagonalDown="1">
      <left/>
      <right/>
      <top style="thin">
        <color indexed="64"/>
      </top>
      <bottom/>
      <diagonal style="thin">
        <color indexed="64"/>
      </diagonal>
    </border>
    <border diagonalUp="1" diagonalDown="1">
      <left/>
      <right/>
      <top/>
      <bottom style="thin">
        <color indexed="64"/>
      </bottom>
      <diagonal style="thin">
        <color indexed="64"/>
      </diagonal>
    </border>
    <border diagonalUp="1" diagonalDown="1">
      <left/>
      <right/>
      <top/>
      <bottom/>
      <diagonal style="thin">
        <color indexed="64"/>
      </diagonal>
    </border>
  </borders>
  <cellStyleXfs count="2">
    <xf numFmtId="0" fontId="0" fillId="0" borderId="0"/>
    <xf numFmtId="0" fontId="4" fillId="0" borderId="0"/>
  </cellStyleXfs>
  <cellXfs count="413">
    <xf numFmtId="0" fontId="0" fillId="0" borderId="0" xfId="0" applyFont="1" applyAlignment="1"/>
    <xf numFmtId="0" fontId="0" fillId="0" borderId="0" xfId="0" applyFont="1" applyFill="1" applyBorder="1" applyAlignment="1"/>
    <xf numFmtId="0" fontId="4" fillId="0" borderId="0" xfId="0" applyFont="1" applyFill="1" applyBorder="1" applyAlignment="1">
      <alignment horizontal="center"/>
    </xf>
    <xf numFmtId="0" fontId="6" fillId="0" borderId="0" xfId="0" applyFont="1" applyFill="1" applyBorder="1" applyAlignment="1"/>
    <xf numFmtId="0" fontId="6" fillId="0" borderId="0" xfId="0" applyFont="1" applyFill="1" applyBorder="1" applyAlignment="1">
      <alignment horizontal="center"/>
    </xf>
    <xf numFmtId="0" fontId="6" fillId="0" borderId="0" xfId="0" applyFont="1" applyFill="1" applyBorder="1"/>
    <xf numFmtId="0" fontId="9" fillId="0" borderId="0" xfId="0" applyFont="1" applyFill="1" applyBorder="1" applyAlignment="1"/>
    <xf numFmtId="0" fontId="7" fillId="0" borderId="0" xfId="0" applyFont="1" applyFill="1" applyBorder="1" applyAlignment="1"/>
    <xf numFmtId="0" fontId="6" fillId="3" borderId="0" xfId="0" applyFont="1" applyFill="1" applyBorder="1" applyAlignment="1"/>
    <xf numFmtId="0" fontId="4" fillId="0" borderId="0" xfId="0" applyFont="1" applyFill="1" applyBorder="1" applyAlignment="1"/>
    <xf numFmtId="0" fontId="11" fillId="0" borderId="0" xfId="0" applyFont="1" applyFill="1" applyBorder="1" applyAlignment="1"/>
    <xf numFmtId="0" fontId="11" fillId="0" borderId="0" xfId="0" applyFont="1" applyFill="1" applyBorder="1" applyAlignment="1">
      <alignment horizontal="center"/>
    </xf>
    <xf numFmtId="0" fontId="11" fillId="0" borderId="0" xfId="0" applyFont="1" applyFill="1" applyBorder="1" applyAlignment="1">
      <alignment horizontal="left"/>
    </xf>
    <xf numFmtId="0" fontId="11" fillId="0" borderId="0" xfId="0" applyFont="1" applyFill="1" applyBorder="1"/>
    <xf numFmtId="0" fontId="12" fillId="0" borderId="0" xfId="0" applyFont="1" applyFill="1" applyBorder="1"/>
    <xf numFmtId="0" fontId="13" fillId="0" borderId="0" xfId="0" applyFont="1" applyFill="1" applyBorder="1" applyAlignment="1">
      <alignment horizontal="center"/>
    </xf>
    <xf numFmtId="0" fontId="12" fillId="0" borderId="0" xfId="0" applyFont="1" applyFill="1" applyBorder="1" applyAlignment="1">
      <alignment horizontal="center"/>
    </xf>
    <xf numFmtId="0" fontId="11" fillId="0" borderId="0" xfId="0" applyFont="1" applyFill="1" applyBorder="1" applyAlignment="1">
      <alignment horizontal="center" vertical="center" wrapText="1"/>
    </xf>
    <xf numFmtId="0" fontId="11" fillId="0" borderId="0"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vertical="center" wrapText="1"/>
    </xf>
    <xf numFmtId="0" fontId="12" fillId="0" borderId="0" xfId="0" applyFont="1" applyFill="1" applyBorder="1" applyAlignment="1">
      <alignment vertical="center" wrapText="1"/>
    </xf>
    <xf numFmtId="0" fontId="4" fillId="0" borderId="0" xfId="0" applyFont="1" applyFill="1" applyBorder="1" applyAlignment="1">
      <alignment horizontal="center" vertical="center"/>
    </xf>
    <xf numFmtId="0" fontId="11" fillId="0" borderId="0" xfId="0" applyFont="1" applyFill="1" applyBorder="1" applyAlignment="1">
      <alignment horizontal="center"/>
    </xf>
    <xf numFmtId="0" fontId="0" fillId="2" borderId="0" xfId="0" applyFont="1" applyFill="1" applyBorder="1" applyAlignment="1"/>
    <xf numFmtId="0" fontId="11" fillId="2" borderId="0" xfId="0" applyFont="1" applyFill="1" applyBorder="1" applyAlignment="1"/>
    <xf numFmtId="0" fontId="11" fillId="2" borderId="0" xfId="0" applyFont="1" applyFill="1" applyBorder="1" applyAlignment="1">
      <alignment horizontal="center" vertical="center"/>
    </xf>
    <xf numFmtId="0" fontId="11" fillId="2" borderId="0" xfId="0" applyFont="1" applyFill="1" applyBorder="1" applyAlignment="1">
      <alignment vertical="center"/>
    </xf>
    <xf numFmtId="0" fontId="5" fillId="0" borderId="0" xfId="0" applyFont="1" applyFill="1" applyBorder="1" applyAlignment="1">
      <alignment vertical="center" wrapText="1"/>
    </xf>
    <xf numFmtId="0" fontId="4" fillId="0" borderId="0" xfId="0" applyFont="1" applyFill="1" applyBorder="1" applyAlignment="1">
      <alignment vertical="center"/>
    </xf>
    <xf numFmtId="0" fontId="4" fillId="0" borderId="0" xfId="0" applyFont="1" applyFill="1" applyBorder="1" applyAlignment="1">
      <alignment vertical="center" wrapText="1"/>
    </xf>
    <xf numFmtId="0" fontId="4" fillId="0" borderId="0" xfId="0" applyFont="1" applyFill="1" applyBorder="1" applyAlignment="1">
      <alignment horizontal="center" vertical="center" wrapText="1"/>
    </xf>
    <xf numFmtId="0" fontId="18"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9" xfId="0" applyFont="1" applyBorder="1" applyAlignment="1"/>
    <xf numFmtId="0" fontId="3" fillId="0" borderId="2" xfId="0" applyFont="1" applyBorder="1" applyAlignment="1"/>
    <xf numFmtId="0" fontId="4" fillId="0" borderId="15" xfId="0" applyFont="1" applyBorder="1" applyAlignment="1"/>
    <xf numFmtId="0" fontId="4" fillId="0" borderId="11" xfId="0" applyFont="1" applyBorder="1" applyAlignment="1"/>
    <xf numFmtId="0" fontId="3" fillId="0" borderId="16" xfId="0" applyFont="1" applyBorder="1" applyAlignment="1"/>
    <xf numFmtId="0" fontId="4" fillId="0" borderId="6" xfId="0" applyFont="1" applyBorder="1" applyAlignment="1"/>
    <xf numFmtId="0" fontId="4" fillId="0" borderId="8" xfId="0" applyFont="1" applyBorder="1" applyAlignment="1"/>
    <xf numFmtId="0" fontId="4" fillId="0" borderId="0" xfId="0" applyFont="1" applyBorder="1" applyAlignment="1"/>
    <xf numFmtId="0" fontId="0" fillId="0" borderId="0" xfId="0" applyFont="1" applyBorder="1" applyAlignment="1"/>
    <xf numFmtId="0" fontId="4" fillId="2" borderId="0" xfId="0" applyFont="1" applyFill="1" applyBorder="1" applyAlignment="1"/>
    <xf numFmtId="0" fontId="1" fillId="4" borderId="0" xfId="0" applyFont="1" applyFill="1" applyBorder="1" applyAlignment="1"/>
    <xf numFmtId="0" fontId="6" fillId="4" borderId="0" xfId="0" applyFont="1" applyFill="1" applyBorder="1" applyAlignment="1"/>
    <xf numFmtId="0" fontId="1" fillId="4" borderId="0" xfId="0" applyFont="1" applyFill="1" applyBorder="1" applyAlignment="1">
      <alignment horizontal="center"/>
    </xf>
    <xf numFmtId="0" fontId="6" fillId="4" borderId="6" xfId="0" applyFont="1" applyFill="1" applyBorder="1" applyAlignment="1"/>
    <xf numFmtId="0" fontId="6" fillId="4" borderId="0" xfId="0" applyFont="1" applyFill="1" applyBorder="1" applyAlignment="1">
      <alignment horizontal="center"/>
    </xf>
    <xf numFmtId="0" fontId="6" fillId="4" borderId="6" xfId="0" applyFont="1" applyFill="1" applyBorder="1" applyAlignment="1">
      <alignment horizontal="left"/>
    </xf>
    <xf numFmtId="0" fontId="6" fillId="4" borderId="8" xfId="0" applyFont="1" applyFill="1" applyBorder="1" applyAlignment="1"/>
    <xf numFmtId="0" fontId="6" fillId="4" borderId="9" xfId="0" applyFont="1" applyFill="1" applyBorder="1" applyAlignment="1"/>
    <xf numFmtId="0" fontId="6" fillId="4" borderId="9" xfId="0" applyFont="1" applyFill="1" applyBorder="1" applyAlignment="1">
      <alignment horizontal="center"/>
    </xf>
    <xf numFmtId="0" fontId="7" fillId="4" borderId="0" xfId="0" applyFont="1" applyFill="1" applyBorder="1"/>
    <xf numFmtId="0" fontId="7" fillId="4" borderId="0" xfId="0" applyFont="1" applyFill="1" applyBorder="1" applyAlignment="1">
      <alignment horizontal="center"/>
    </xf>
    <xf numFmtId="0" fontId="7" fillId="4" borderId="0" xfId="0" applyFont="1" applyFill="1" applyBorder="1" applyAlignment="1"/>
    <xf numFmtId="0" fontId="6" fillId="4" borderId="0" xfId="0" applyFont="1" applyFill="1" applyBorder="1"/>
    <xf numFmtId="0" fontId="13" fillId="4" borderId="0" xfId="0" applyFont="1" applyFill="1" applyBorder="1" applyAlignment="1">
      <alignment horizontal="center"/>
    </xf>
    <xf numFmtId="0" fontId="13" fillId="4" borderId="9" xfId="0" applyFont="1" applyFill="1" applyBorder="1" applyAlignment="1">
      <alignment horizontal="center"/>
    </xf>
    <xf numFmtId="0" fontId="0" fillId="4" borderId="0" xfId="0" applyFont="1" applyFill="1" applyBorder="1" applyAlignment="1"/>
    <xf numFmtId="0" fontId="11" fillId="4" borderId="0" xfId="0" applyFont="1" applyFill="1" applyBorder="1" applyAlignment="1"/>
    <xf numFmtId="0" fontId="11" fillId="4" borderId="6" xfId="0" applyFont="1" applyFill="1" applyBorder="1" applyAlignment="1"/>
    <xf numFmtId="0" fontId="11" fillId="4" borderId="0" xfId="0" applyFont="1" applyFill="1" applyBorder="1" applyAlignment="1">
      <alignment horizontal="center"/>
    </xf>
    <xf numFmtId="0" fontId="11" fillId="4" borderId="8" xfId="0" applyFont="1" applyFill="1" applyBorder="1" applyAlignment="1"/>
    <xf numFmtId="0" fontId="11" fillId="4" borderId="9" xfId="0" applyFont="1" applyFill="1" applyBorder="1" applyAlignment="1">
      <alignment horizontal="center"/>
    </xf>
    <xf numFmtId="0" fontId="11" fillId="4" borderId="0" xfId="0" applyFont="1" applyFill="1" applyBorder="1" applyAlignment="1">
      <alignment horizontal="center" vertical="center"/>
    </xf>
    <xf numFmtId="0" fontId="11" fillId="4" borderId="0" xfId="0" applyFont="1" applyFill="1" applyBorder="1" applyAlignment="1">
      <alignment vertical="center" wrapText="1"/>
    </xf>
    <xf numFmtId="0" fontId="4" fillId="4" borderId="0" xfId="0" applyFont="1" applyFill="1" applyBorder="1" applyAlignment="1"/>
    <xf numFmtId="0" fontId="4" fillId="4" borderId="0" xfId="0" applyFont="1" applyFill="1" applyBorder="1" applyAlignment="1">
      <alignment vertical="center" wrapText="1"/>
    </xf>
    <xf numFmtId="0" fontId="4" fillId="4" borderId="0" xfId="0" applyFont="1" applyFill="1" applyBorder="1" applyAlignment="1">
      <alignment vertical="center"/>
    </xf>
    <xf numFmtId="0" fontId="18" fillId="4" borderId="0" xfId="0" applyFont="1" applyFill="1" applyBorder="1" applyAlignment="1">
      <alignment horizontal="center" vertical="center" wrapText="1"/>
    </xf>
    <xf numFmtId="0" fontId="11" fillId="4" borderId="6" xfId="0" applyFont="1" applyFill="1" applyBorder="1" applyAlignment="1">
      <alignment vertical="center"/>
    </xf>
    <xf numFmtId="0" fontId="2" fillId="4" borderId="0" xfId="0" applyFont="1" applyFill="1" applyBorder="1" applyAlignment="1">
      <alignment horizontal="center" vertical="center" wrapText="1"/>
    </xf>
    <xf numFmtId="0" fontId="11" fillId="4" borderId="8" xfId="0" applyFont="1" applyFill="1" applyBorder="1" applyAlignment="1">
      <alignment vertical="center"/>
    </xf>
    <xf numFmtId="0" fontId="11" fillId="4" borderId="9" xfId="0" applyFont="1" applyFill="1" applyBorder="1" applyAlignment="1">
      <alignment horizontal="center" vertical="center"/>
    </xf>
    <xf numFmtId="0" fontId="4" fillId="4" borderId="0" xfId="0" applyFont="1" applyFill="1" applyBorder="1" applyAlignment="1">
      <alignment horizontal="center" vertical="center" wrapText="1"/>
    </xf>
    <xf numFmtId="0" fontId="4" fillId="4" borderId="0" xfId="0" applyFont="1" applyFill="1" applyBorder="1" applyAlignment="1">
      <alignment horizontal="center"/>
    </xf>
    <xf numFmtId="0" fontId="4" fillId="4" borderId="0" xfId="0" applyFont="1" applyFill="1" applyBorder="1" applyAlignment="1">
      <alignment horizontal="center" vertical="center"/>
    </xf>
    <xf numFmtId="0" fontId="2" fillId="4" borderId="6" xfId="0" applyFont="1" applyFill="1" applyBorder="1" applyAlignment="1">
      <alignment vertical="center"/>
    </xf>
    <xf numFmtId="0" fontId="2" fillId="4" borderId="0" xfId="0" applyFont="1" applyFill="1" applyBorder="1" applyAlignment="1">
      <alignment horizontal="center" vertical="center"/>
    </xf>
    <xf numFmtId="0" fontId="2" fillId="4" borderId="8" xfId="0" applyFont="1" applyFill="1" applyBorder="1" applyAlignment="1">
      <alignment vertical="center"/>
    </xf>
    <xf numFmtId="0" fontId="2" fillId="4" borderId="9" xfId="0" applyFont="1" applyFill="1" applyBorder="1" applyAlignment="1">
      <alignment horizontal="center" vertical="center"/>
    </xf>
    <xf numFmtId="0" fontId="3" fillId="4" borderId="0" xfId="0" applyFont="1" applyFill="1" applyBorder="1" applyAlignment="1">
      <alignment vertical="center"/>
    </xf>
    <xf numFmtId="0" fontId="11" fillId="2" borderId="20" xfId="0" applyFont="1" applyFill="1" applyBorder="1" applyAlignment="1" applyProtection="1">
      <alignment horizontal="center" vertical="center" wrapText="1"/>
      <protection locked="0"/>
    </xf>
    <xf numFmtId="0" fontId="11" fillId="2" borderId="19" xfId="0" applyFont="1" applyFill="1" applyBorder="1" applyAlignment="1" applyProtection="1">
      <alignment horizontal="center" vertical="center"/>
      <protection locked="0"/>
    </xf>
    <xf numFmtId="0" fontId="6" fillId="2" borderId="21" xfId="0" applyFont="1" applyFill="1" applyBorder="1" applyAlignment="1" applyProtection="1">
      <alignment horizontal="center"/>
      <protection locked="0"/>
    </xf>
    <xf numFmtId="0" fontId="6" fillId="2" borderId="22" xfId="0" applyFont="1" applyFill="1" applyBorder="1" applyAlignment="1" applyProtection="1">
      <alignment horizontal="center"/>
      <protection locked="0"/>
    </xf>
    <xf numFmtId="0" fontId="6" fillId="2" borderId="23" xfId="0" applyFont="1" applyFill="1" applyBorder="1" applyAlignment="1" applyProtection="1">
      <alignment horizontal="center"/>
      <protection locked="0"/>
    </xf>
    <xf numFmtId="0" fontId="6" fillId="2" borderId="24" xfId="0" applyFont="1" applyFill="1" applyBorder="1" applyAlignment="1" applyProtection="1">
      <alignment horizontal="center"/>
      <protection locked="0"/>
    </xf>
    <xf numFmtId="0" fontId="6" fillId="2" borderId="25" xfId="0" applyFont="1" applyFill="1" applyBorder="1" applyAlignment="1" applyProtection="1">
      <alignment horizontal="center"/>
      <protection locked="0"/>
    </xf>
    <xf numFmtId="0" fontId="6" fillId="2" borderId="26" xfId="0" applyFont="1" applyFill="1" applyBorder="1" applyAlignment="1" applyProtection="1">
      <alignment horizontal="center"/>
      <protection locked="0"/>
    </xf>
    <xf numFmtId="0" fontId="6" fillId="2" borderId="24" xfId="0" applyFont="1" applyFill="1" applyBorder="1" applyAlignment="1" applyProtection="1">
      <protection locked="0"/>
    </xf>
    <xf numFmtId="0" fontId="6" fillId="2" borderId="25" xfId="0" applyFont="1" applyFill="1" applyBorder="1" applyAlignment="1" applyProtection="1">
      <protection locked="0"/>
    </xf>
    <xf numFmtId="0" fontId="6" fillId="2" borderId="26" xfId="0" applyFont="1" applyFill="1" applyBorder="1" applyAlignment="1" applyProtection="1">
      <protection locked="0"/>
    </xf>
    <xf numFmtId="0" fontId="6" fillId="2" borderId="28" xfId="0" applyFont="1" applyFill="1" applyBorder="1" applyAlignment="1" applyProtection="1">
      <protection locked="0"/>
    </xf>
    <xf numFmtId="0" fontId="6" fillId="2" borderId="29" xfId="0" applyFont="1" applyFill="1" applyBorder="1" applyAlignment="1" applyProtection="1">
      <protection locked="0"/>
    </xf>
    <xf numFmtId="0" fontId="6" fillId="2" borderId="28" xfId="0" applyFont="1" applyFill="1" applyBorder="1" applyAlignment="1" applyProtection="1">
      <alignment horizontal="center"/>
      <protection locked="0"/>
    </xf>
    <xf numFmtId="0" fontId="6" fillId="2" borderId="29" xfId="0" applyFont="1" applyFill="1" applyBorder="1" applyAlignment="1" applyProtection="1">
      <alignment horizontal="center"/>
      <protection locked="0"/>
    </xf>
    <xf numFmtId="0" fontId="11" fillId="2" borderId="21" xfId="0" applyFont="1" applyFill="1" applyBorder="1" applyAlignment="1" applyProtection="1">
      <protection locked="0"/>
    </xf>
    <xf numFmtId="0" fontId="11" fillId="2" borderId="22" xfId="0" applyFont="1" applyFill="1" applyBorder="1" applyAlignment="1" applyProtection="1">
      <alignment horizontal="center"/>
      <protection locked="0"/>
    </xf>
    <xf numFmtId="0" fontId="11" fillId="2" borderId="23" xfId="0" applyFont="1" applyFill="1" applyBorder="1" applyAlignment="1" applyProtection="1">
      <alignment horizontal="center" vertical="center"/>
      <protection locked="0"/>
    </xf>
    <xf numFmtId="0" fontId="11" fillId="2" borderId="24" xfId="0" applyFont="1" applyFill="1" applyBorder="1" applyAlignment="1" applyProtection="1">
      <protection locked="0"/>
    </xf>
    <xf numFmtId="0" fontId="11" fillId="2" borderId="25" xfId="0" applyFont="1" applyFill="1" applyBorder="1" applyAlignment="1" applyProtection="1">
      <alignment horizontal="center"/>
      <protection locked="0"/>
    </xf>
    <xf numFmtId="0" fontId="11" fillId="2" borderId="27" xfId="0" applyFont="1" applyFill="1" applyBorder="1" applyAlignment="1" applyProtection="1">
      <protection locked="0"/>
    </xf>
    <xf numFmtId="0" fontId="11" fillId="2" borderId="28" xfId="0" applyFont="1" applyFill="1" applyBorder="1" applyAlignment="1" applyProtection="1">
      <alignment horizontal="center"/>
      <protection locked="0"/>
    </xf>
    <xf numFmtId="0" fontId="11" fillId="2" borderId="29" xfId="0" applyFont="1" applyFill="1" applyBorder="1" applyAlignment="1" applyProtection="1">
      <alignment horizontal="center" vertical="center" wrapText="1"/>
      <protection locked="0"/>
    </xf>
    <xf numFmtId="0" fontId="11" fillId="2" borderId="26" xfId="0" applyFont="1" applyFill="1" applyBorder="1" applyAlignment="1" applyProtection="1">
      <alignment horizontal="center" vertical="center"/>
      <protection locked="0"/>
    </xf>
    <xf numFmtId="0" fontId="11" fillId="2" borderId="26" xfId="0" applyFont="1" applyFill="1" applyBorder="1" applyAlignment="1" applyProtection="1">
      <alignment horizontal="center"/>
      <protection locked="0"/>
    </xf>
    <xf numFmtId="0" fontId="11" fillId="2" borderId="30" xfId="0" applyFont="1" applyFill="1" applyBorder="1" applyAlignment="1" applyProtection="1">
      <protection locked="0"/>
    </xf>
    <xf numFmtId="0" fontId="11" fillId="2" borderId="31" xfId="0" applyFont="1" applyFill="1" applyBorder="1" applyAlignment="1" applyProtection="1">
      <alignment horizontal="center"/>
      <protection locked="0"/>
    </xf>
    <xf numFmtId="0" fontId="11" fillId="2" borderId="32" xfId="0" applyFont="1" applyFill="1" applyBorder="1" applyAlignment="1" applyProtection="1">
      <alignment horizontal="center" vertical="center"/>
      <protection locked="0"/>
    </xf>
    <xf numFmtId="0" fontId="0" fillId="2" borderId="29" xfId="0" applyFont="1" applyFill="1" applyBorder="1" applyAlignment="1" applyProtection="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protection locked="0"/>
    </xf>
    <xf numFmtId="0" fontId="6" fillId="3" borderId="21" xfId="0" applyFont="1" applyFill="1" applyBorder="1" applyAlignment="1" applyProtection="1">
      <alignment horizontal="center"/>
      <protection locked="0"/>
    </xf>
    <xf numFmtId="0" fontId="6" fillId="3" borderId="22" xfId="0" applyFont="1" applyFill="1" applyBorder="1" applyAlignment="1" applyProtection="1">
      <alignment horizontal="center"/>
      <protection locked="0"/>
    </xf>
    <xf numFmtId="0" fontId="6" fillId="3" borderId="23" xfId="0" applyFont="1" applyFill="1" applyBorder="1" applyAlignment="1" applyProtection="1">
      <alignment horizontal="center"/>
      <protection locked="0"/>
    </xf>
    <xf numFmtId="0" fontId="6" fillId="3" borderId="24" xfId="0" applyFont="1" applyFill="1" applyBorder="1" applyAlignment="1" applyProtection="1">
      <alignment horizontal="center"/>
      <protection locked="0"/>
    </xf>
    <xf numFmtId="0" fontId="6" fillId="3" borderId="25" xfId="0" applyFont="1" applyFill="1" applyBorder="1" applyAlignment="1" applyProtection="1">
      <alignment horizontal="center"/>
      <protection locked="0"/>
    </xf>
    <xf numFmtId="0" fontId="6" fillId="3" borderId="26" xfId="0" applyFont="1" applyFill="1" applyBorder="1" applyAlignment="1" applyProtection="1">
      <alignment horizontal="center"/>
      <protection locked="0"/>
    </xf>
    <xf numFmtId="0" fontId="6" fillId="3" borderId="27" xfId="0" applyFont="1" applyFill="1" applyBorder="1" applyAlignment="1" applyProtection="1">
      <protection locked="0"/>
    </xf>
    <xf numFmtId="0" fontId="6" fillId="3" borderId="28" xfId="0" applyFont="1" applyFill="1" applyBorder="1" applyAlignment="1" applyProtection="1">
      <protection locked="0"/>
    </xf>
    <xf numFmtId="0" fontId="6" fillId="3" borderId="29" xfId="0" applyFont="1" applyFill="1" applyBorder="1" applyAlignment="1" applyProtection="1">
      <protection locked="0"/>
    </xf>
    <xf numFmtId="0" fontId="6" fillId="3" borderId="28" xfId="0" applyFont="1" applyFill="1" applyBorder="1" applyAlignment="1" applyProtection="1">
      <alignment horizontal="center"/>
      <protection locked="0"/>
    </xf>
    <xf numFmtId="0" fontId="6" fillId="3" borderId="29" xfId="0" applyFont="1" applyFill="1" applyBorder="1" applyAlignment="1" applyProtection="1">
      <alignment horizontal="center"/>
      <protection locked="0"/>
    </xf>
    <xf numFmtId="0" fontId="11" fillId="3" borderId="24" xfId="0" applyFont="1" applyFill="1" applyBorder="1" applyAlignment="1" applyProtection="1">
      <protection locked="0"/>
    </xf>
    <xf numFmtId="0" fontId="11" fillId="3" borderId="25" xfId="0" applyFont="1" applyFill="1" applyBorder="1" applyAlignment="1" applyProtection="1">
      <alignment horizontal="center"/>
      <protection locked="0"/>
    </xf>
    <xf numFmtId="0" fontId="11" fillId="3" borderId="26" xfId="0" applyFont="1" applyFill="1" applyBorder="1" applyAlignment="1" applyProtection="1">
      <alignment horizontal="center" vertical="center" wrapText="1"/>
      <protection locked="0"/>
    </xf>
    <xf numFmtId="0" fontId="11" fillId="3" borderId="21" xfId="0" applyFont="1" applyFill="1" applyBorder="1" applyAlignment="1" applyProtection="1">
      <protection locked="0"/>
    </xf>
    <xf numFmtId="0" fontId="11" fillId="3" borderId="22" xfId="0" applyFont="1" applyFill="1" applyBorder="1" applyAlignment="1" applyProtection="1">
      <alignment horizontal="center"/>
      <protection locked="0"/>
    </xf>
    <xf numFmtId="0" fontId="11" fillId="3" borderId="23" xfId="0" applyFont="1" applyFill="1" applyBorder="1" applyAlignment="1" applyProtection="1">
      <alignment horizontal="center" vertical="center"/>
      <protection locked="0"/>
    </xf>
    <xf numFmtId="0" fontId="11" fillId="3" borderId="27" xfId="0" applyFont="1" applyFill="1" applyBorder="1" applyAlignment="1" applyProtection="1">
      <protection locked="0"/>
    </xf>
    <xf numFmtId="0" fontId="11" fillId="3" borderId="28" xfId="0" applyFont="1" applyFill="1" applyBorder="1" applyAlignment="1" applyProtection="1">
      <alignment horizontal="center"/>
      <protection locked="0"/>
    </xf>
    <xf numFmtId="0" fontId="11" fillId="3" borderId="29" xfId="0" applyFont="1" applyFill="1" applyBorder="1" applyAlignment="1" applyProtection="1">
      <alignment horizontal="center" vertical="center"/>
      <protection locked="0"/>
    </xf>
    <xf numFmtId="0" fontId="11" fillId="3" borderId="26" xfId="0" applyFont="1" applyFill="1" applyBorder="1" applyAlignment="1" applyProtection="1">
      <alignment horizontal="center" vertical="center"/>
      <protection locked="0"/>
    </xf>
    <xf numFmtId="0" fontId="11" fillId="3" borderId="29" xfId="0" applyFont="1" applyFill="1" applyBorder="1" applyAlignment="1" applyProtection="1">
      <alignment horizontal="center"/>
      <protection locked="0"/>
    </xf>
    <xf numFmtId="0" fontId="6" fillId="3" borderId="25" xfId="0" applyFont="1" applyFill="1" applyBorder="1" applyAlignment="1" applyProtection="1">
      <protection locked="0"/>
    </xf>
    <xf numFmtId="0" fontId="6" fillId="3" borderId="26" xfId="0" applyFont="1" applyFill="1" applyBorder="1" applyAlignment="1" applyProtection="1">
      <protection locked="0"/>
    </xf>
    <xf numFmtId="0" fontId="6" fillId="4" borderId="4" xfId="0" applyFont="1" applyFill="1" applyBorder="1" applyAlignment="1"/>
    <xf numFmtId="0" fontId="19" fillId="4" borderId="4" xfId="0" applyFont="1" applyFill="1" applyBorder="1" applyAlignment="1">
      <alignment horizontal="center"/>
    </xf>
    <xf numFmtId="0" fontId="6" fillId="4" borderId="4" xfId="0" applyFont="1" applyFill="1" applyBorder="1" applyAlignment="1">
      <alignment horizontal="center"/>
    </xf>
    <xf numFmtId="0" fontId="19" fillId="4" borderId="0" xfId="0" applyFont="1" applyFill="1" applyBorder="1" applyAlignment="1">
      <alignment horizontal="center"/>
    </xf>
    <xf numFmtId="0" fontId="19" fillId="4" borderId="9" xfId="0" applyFont="1" applyFill="1" applyBorder="1" applyAlignment="1">
      <alignment horizontal="center"/>
    </xf>
    <xf numFmtId="0" fontId="6" fillId="2" borderId="0" xfId="0" applyFont="1" applyFill="1" applyAlignment="1"/>
    <xf numFmtId="0" fontId="8" fillId="5" borderId="12" xfId="0" applyFont="1" applyFill="1" applyBorder="1"/>
    <xf numFmtId="0" fontId="8" fillId="5" borderId="13" xfId="0" applyFont="1" applyFill="1" applyBorder="1"/>
    <xf numFmtId="0" fontId="9" fillId="5" borderId="13" xfId="0" applyFont="1" applyFill="1" applyBorder="1" applyAlignment="1">
      <alignment horizontal="right"/>
    </xf>
    <xf numFmtId="0" fontId="9" fillId="5" borderId="13" xfId="0" applyFont="1" applyFill="1" applyBorder="1"/>
    <xf numFmtId="0" fontId="9" fillId="5" borderId="14" xfId="0" applyFont="1" applyFill="1" applyBorder="1" applyAlignment="1"/>
    <xf numFmtId="0" fontId="1" fillId="5" borderId="8" xfId="0" applyFont="1" applyFill="1" applyBorder="1" applyAlignment="1">
      <alignment wrapText="1"/>
    </xf>
    <xf numFmtId="0" fontId="1" fillId="5" borderId="9" xfId="0" applyFont="1" applyFill="1" applyBorder="1" applyAlignment="1">
      <alignment horizontal="center" wrapText="1"/>
    </xf>
    <xf numFmtId="0" fontId="1" fillId="5" borderId="10" xfId="0" applyFont="1" applyFill="1" applyBorder="1" applyAlignment="1">
      <alignment horizontal="center"/>
    </xf>
    <xf numFmtId="0" fontId="8" fillId="5" borderId="1" xfId="0" applyFont="1" applyFill="1" applyBorder="1"/>
    <xf numFmtId="0" fontId="9" fillId="5" borderId="1" xfId="0" applyFont="1" applyFill="1" applyBorder="1" applyAlignment="1"/>
    <xf numFmtId="0" fontId="11" fillId="5" borderId="7" xfId="0" applyFont="1" applyFill="1" applyBorder="1" applyAlignment="1">
      <alignment horizontal="center" vertical="center" wrapText="1"/>
    </xf>
    <xf numFmtId="0" fontId="11" fillId="2" borderId="33" xfId="0" applyFont="1" applyFill="1" applyBorder="1" applyAlignment="1" applyProtection="1">
      <alignment horizontal="center" vertical="center"/>
      <protection locked="0"/>
    </xf>
    <xf numFmtId="0" fontId="11" fillId="5" borderId="10" xfId="0" applyFont="1" applyFill="1" applyBorder="1" applyAlignment="1">
      <alignment horizontal="center" vertical="center" wrapText="1"/>
    </xf>
    <xf numFmtId="0" fontId="11" fillId="3" borderId="33" xfId="0" applyFont="1" applyFill="1" applyBorder="1" applyAlignment="1" applyProtection="1">
      <alignment horizontal="center" vertical="center"/>
      <protection locked="0"/>
    </xf>
    <xf numFmtId="0" fontId="11" fillId="2" borderId="11" xfId="0" applyFont="1" applyFill="1" applyBorder="1" applyAlignment="1" applyProtection="1">
      <alignment horizontal="center" vertical="center"/>
      <protection locked="0"/>
    </xf>
    <xf numFmtId="0" fontId="12" fillId="5" borderId="4" xfId="0" applyFont="1" applyFill="1" applyBorder="1" applyAlignment="1">
      <alignment horizontal="center" vertical="center" wrapText="1"/>
    </xf>
    <xf numFmtId="0" fontId="11" fillId="2" borderId="33" xfId="0" applyFont="1" applyFill="1" applyBorder="1" applyAlignment="1" applyProtection="1">
      <alignment horizontal="center" vertical="center" wrapText="1"/>
      <protection locked="0"/>
    </xf>
    <xf numFmtId="0" fontId="12" fillId="5" borderId="9" xfId="0" applyFont="1" applyFill="1" applyBorder="1" applyAlignment="1">
      <alignment horizontal="center" vertical="center" wrapText="1"/>
    </xf>
    <xf numFmtId="0" fontId="11" fillId="5" borderId="4" xfId="0" applyFont="1" applyFill="1" applyBorder="1" applyAlignment="1">
      <alignment horizontal="center" vertical="center" wrapText="1"/>
    </xf>
    <xf numFmtId="0" fontId="21" fillId="0" borderId="0" xfId="0" applyFont="1" applyAlignment="1"/>
    <xf numFmtId="0" fontId="4" fillId="2" borderId="0" xfId="0" applyFont="1" applyFill="1" applyBorder="1" applyAlignment="1">
      <alignment wrapText="1"/>
    </xf>
    <xf numFmtId="0" fontId="6" fillId="2" borderId="34" xfId="0" applyFont="1" applyFill="1" applyBorder="1" applyAlignment="1" applyProtection="1">
      <alignment horizontal="center"/>
      <protection locked="0"/>
    </xf>
    <xf numFmtId="0" fontId="6" fillId="3" borderId="35" xfId="0" applyFont="1" applyFill="1" applyBorder="1" applyAlignment="1" applyProtection="1">
      <alignment horizontal="center"/>
      <protection locked="0"/>
    </xf>
    <xf numFmtId="0" fontId="6" fillId="2" borderId="35" xfId="0" applyFont="1" applyFill="1" applyBorder="1" applyAlignment="1" applyProtection="1">
      <alignment horizontal="center"/>
      <protection locked="0"/>
    </xf>
    <xf numFmtId="0" fontId="6" fillId="3" borderId="35" xfId="0" applyFont="1" applyFill="1" applyBorder="1" applyAlignment="1" applyProtection="1">
      <protection locked="0"/>
    </xf>
    <xf numFmtId="0" fontId="6" fillId="2" borderId="36" xfId="0" applyFont="1" applyFill="1" applyBorder="1" applyAlignment="1" applyProtection="1">
      <protection locked="0"/>
    </xf>
    <xf numFmtId="0" fontId="6" fillId="2" borderId="0" xfId="0" applyFont="1" applyFill="1" applyBorder="1" applyAlignment="1"/>
    <xf numFmtId="0" fontId="1" fillId="5" borderId="37" xfId="0" applyFont="1" applyFill="1" applyBorder="1" applyAlignment="1">
      <alignment horizontal="center" wrapText="1"/>
    </xf>
    <xf numFmtId="0" fontId="6" fillId="4" borderId="4" xfId="0" applyFont="1" applyFill="1" applyBorder="1" applyAlignment="1" applyProtection="1"/>
    <xf numFmtId="0" fontId="6" fillId="4" borderId="5" xfId="0" applyFont="1" applyFill="1" applyBorder="1" applyAlignment="1" applyProtection="1"/>
    <xf numFmtId="0" fontId="6" fillId="4" borderId="0" xfId="0" applyFont="1" applyFill="1" applyBorder="1" applyAlignment="1" applyProtection="1"/>
    <xf numFmtId="0" fontId="6" fillId="4" borderId="7" xfId="0" applyFont="1" applyFill="1" applyBorder="1" applyAlignment="1" applyProtection="1"/>
    <xf numFmtId="0" fontId="6" fillId="4" borderId="9" xfId="0" applyFont="1" applyFill="1" applyBorder="1" applyAlignment="1" applyProtection="1"/>
    <xf numFmtId="0" fontId="6" fillId="4" borderId="10" xfId="0" applyFont="1" applyFill="1" applyBorder="1" applyAlignment="1" applyProtection="1"/>
    <xf numFmtId="0" fontId="6" fillId="3" borderId="34" xfId="0" applyFont="1" applyFill="1" applyBorder="1" applyAlignment="1" applyProtection="1">
      <alignment horizontal="center"/>
      <protection locked="0"/>
    </xf>
    <xf numFmtId="0" fontId="4" fillId="0" borderId="11" xfId="0" applyFont="1" applyFill="1" applyBorder="1" applyAlignment="1"/>
    <xf numFmtId="0" fontId="6" fillId="2" borderId="27" xfId="0" applyFont="1" applyFill="1" applyBorder="1" applyAlignment="1" applyProtection="1">
      <alignment horizontal="center"/>
      <protection locked="0"/>
    </xf>
    <xf numFmtId="0" fontId="6" fillId="3" borderId="36" xfId="0" applyFont="1" applyFill="1" applyBorder="1" applyAlignment="1" applyProtection="1">
      <alignment horizontal="center"/>
      <protection locked="0"/>
    </xf>
    <xf numFmtId="0" fontId="1" fillId="5" borderId="38" xfId="0" applyFont="1" applyFill="1" applyBorder="1" applyAlignment="1">
      <alignment wrapText="1"/>
    </xf>
    <xf numFmtId="0" fontId="7" fillId="4" borderId="0" xfId="0" applyFont="1" applyFill="1" applyBorder="1" applyAlignment="1" applyProtection="1"/>
    <xf numFmtId="0" fontId="7" fillId="4" borderId="9" xfId="0" applyFont="1" applyFill="1" applyBorder="1" applyAlignment="1" applyProtection="1"/>
    <xf numFmtId="0" fontId="3" fillId="4" borderId="0"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2" fillId="5" borderId="4"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4" fillId="3" borderId="2" xfId="0" applyFont="1" applyFill="1" applyBorder="1" applyAlignment="1" applyProtection="1">
      <protection locked="0"/>
    </xf>
    <xf numFmtId="0" fontId="8" fillId="5" borderId="1" xfId="0" applyFont="1" applyFill="1" applyBorder="1" applyAlignment="1">
      <alignment horizontal="right"/>
    </xf>
    <xf numFmtId="0" fontId="4" fillId="0" borderId="0" xfId="0" applyFont="1" applyFill="1" applyBorder="1" applyAlignment="1">
      <alignment wrapText="1"/>
    </xf>
    <xf numFmtId="0" fontId="11" fillId="4" borderId="0" xfId="0" applyFont="1" applyFill="1" applyBorder="1" applyAlignment="1" applyProtection="1">
      <alignment horizontal="center" vertical="center" wrapText="1"/>
      <protection locked="0"/>
    </xf>
    <xf numFmtId="0" fontId="4" fillId="4" borderId="0" xfId="0" applyFont="1" applyFill="1" applyBorder="1" applyAlignment="1" applyProtection="1"/>
    <xf numFmtId="0" fontId="11"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wrapText="1"/>
    </xf>
    <xf numFmtId="0" fontId="4" fillId="4" borderId="0" xfId="0" applyFont="1" applyFill="1" applyBorder="1" applyAlignment="1" applyProtection="1">
      <alignment vertical="center"/>
    </xf>
    <xf numFmtId="0" fontId="3" fillId="0" borderId="0" xfId="0" applyFont="1" applyAlignment="1"/>
    <xf numFmtId="0" fontId="3" fillId="7" borderId="6" xfId="0" applyFont="1" applyFill="1" applyBorder="1" applyAlignment="1"/>
    <xf numFmtId="0" fontId="3" fillId="7" borderId="0" xfId="0" applyFont="1" applyFill="1" applyBorder="1" applyAlignment="1"/>
    <xf numFmtId="0" fontId="3" fillId="7" borderId="7" xfId="0" applyFont="1" applyFill="1" applyBorder="1" applyAlignment="1"/>
    <xf numFmtId="0" fontId="3" fillId="7" borderId="3" xfId="0" applyFont="1" applyFill="1" applyBorder="1" applyAlignment="1"/>
    <xf numFmtId="0" fontId="0" fillId="7" borderId="4" xfId="0" applyFont="1" applyFill="1" applyBorder="1" applyAlignment="1"/>
    <xf numFmtId="0" fontId="0" fillId="7" borderId="5" xfId="0" applyFont="1" applyFill="1" applyBorder="1" applyAlignment="1"/>
    <xf numFmtId="0" fontId="3" fillId="7" borderId="6" xfId="0" applyFont="1" applyFill="1" applyBorder="1" applyAlignment="1">
      <alignment horizontal="left"/>
    </xf>
    <xf numFmtId="0" fontId="3" fillId="7" borderId="0" xfId="0" applyFont="1" applyFill="1" applyBorder="1" applyAlignment="1">
      <alignment horizontal="center"/>
    </xf>
    <xf numFmtId="0" fontId="3" fillId="7" borderId="7" xfId="0" applyFont="1" applyFill="1" applyBorder="1" applyAlignment="1">
      <alignment horizontal="center"/>
    </xf>
    <xf numFmtId="0" fontId="3" fillId="7" borderId="3" xfId="0" applyFont="1" applyFill="1" applyBorder="1" applyAlignment="1">
      <alignment horizontal="left"/>
    </xf>
    <xf numFmtId="0" fontId="3" fillId="7" borderId="4" xfId="0" applyFont="1" applyFill="1" applyBorder="1" applyAlignment="1">
      <alignment horizontal="center"/>
    </xf>
    <xf numFmtId="0" fontId="3" fillId="7" borderId="5" xfId="0" applyFont="1" applyFill="1" applyBorder="1" applyAlignment="1">
      <alignment horizontal="center"/>
    </xf>
    <xf numFmtId="0" fontId="0" fillId="7" borderId="0" xfId="0" applyFont="1" applyFill="1" applyBorder="1" applyAlignment="1"/>
    <xf numFmtId="0" fontId="0" fillId="7" borderId="7" xfId="0" applyFont="1" applyFill="1" applyBorder="1" applyAlignment="1"/>
    <xf numFmtId="0" fontId="3" fillId="7" borderId="8" xfId="0" applyFont="1" applyFill="1" applyBorder="1" applyAlignment="1"/>
    <xf numFmtId="0" fontId="3" fillId="7" borderId="9" xfId="0" applyFont="1" applyFill="1" applyBorder="1" applyAlignment="1"/>
    <xf numFmtId="0" fontId="3" fillId="7" borderId="10" xfId="0" applyFont="1" applyFill="1" applyBorder="1" applyAlignment="1"/>
    <xf numFmtId="0" fontId="4" fillId="0" borderId="39" xfId="0" applyFont="1" applyBorder="1" applyAlignment="1"/>
    <xf numFmtId="0" fontId="4" fillId="4" borderId="0" xfId="0" applyFont="1" applyFill="1" applyBorder="1" applyAlignment="1" applyProtection="1">
      <alignment vertical="center" wrapText="1"/>
    </xf>
    <xf numFmtId="0" fontId="11" fillId="2" borderId="40" xfId="0" applyFont="1" applyFill="1" applyBorder="1" applyAlignment="1" applyProtection="1">
      <alignment horizontal="center" vertical="center" wrapText="1"/>
      <protection locked="0"/>
    </xf>
    <xf numFmtId="0" fontId="11" fillId="3" borderId="41" xfId="0" applyFont="1" applyFill="1" applyBorder="1" applyAlignment="1" applyProtection="1">
      <alignment horizontal="center" vertical="center" wrapText="1"/>
      <protection locked="0"/>
    </xf>
    <xf numFmtId="0" fontId="11" fillId="2" borderId="41" xfId="0" applyFont="1" applyFill="1" applyBorder="1" applyAlignment="1" applyProtection="1">
      <alignment horizontal="center" vertical="center" wrapText="1"/>
      <protection locked="0"/>
    </xf>
    <xf numFmtId="0" fontId="11" fillId="3" borderId="42" xfId="0" applyFont="1" applyFill="1" applyBorder="1" applyAlignment="1" applyProtection="1">
      <alignment horizontal="center" vertical="center" wrapText="1"/>
      <protection locked="0"/>
    </xf>
    <xf numFmtId="0" fontId="2" fillId="4" borderId="3" xfId="0" applyFont="1" applyFill="1" applyBorder="1" applyAlignment="1">
      <alignment vertical="center"/>
    </xf>
    <xf numFmtId="0" fontId="2" fillId="4" borderId="5" xfId="0" applyFont="1" applyFill="1" applyBorder="1" applyAlignment="1">
      <alignment vertical="center"/>
    </xf>
    <xf numFmtId="0" fontId="2" fillId="4" borderId="7" xfId="0" applyFont="1" applyFill="1" applyBorder="1" applyAlignment="1">
      <alignment vertical="center"/>
    </xf>
    <xf numFmtId="0" fontId="2" fillId="4" borderId="10" xfId="0" applyFont="1" applyFill="1" applyBorder="1" applyAlignment="1">
      <alignment vertical="center"/>
    </xf>
    <xf numFmtId="0" fontId="2" fillId="4" borderId="4" xfId="0" applyFont="1" applyFill="1" applyBorder="1" applyAlignment="1">
      <alignment horizontal="center" vertical="center"/>
    </xf>
    <xf numFmtId="0" fontId="4" fillId="4" borderId="0" xfId="0" applyFont="1" applyFill="1" applyBorder="1" applyAlignment="1" applyProtection="1">
      <alignment horizontal="center" vertical="center" wrapText="1"/>
    </xf>
    <xf numFmtId="0" fontId="4" fillId="3" borderId="0" xfId="0" applyFont="1" applyFill="1" applyBorder="1" applyAlignment="1"/>
    <xf numFmtId="0" fontId="3" fillId="0" borderId="0" xfId="0" applyFont="1" applyBorder="1" applyAlignment="1"/>
    <xf numFmtId="0" fontId="3" fillId="7" borderId="2" xfId="0" applyFont="1" applyFill="1" applyBorder="1" applyAlignment="1"/>
    <xf numFmtId="0" fontId="0" fillId="2" borderId="6" xfId="0" applyFont="1" applyFill="1" applyBorder="1" applyAlignment="1" applyProtection="1">
      <protection locked="0"/>
    </xf>
    <xf numFmtId="0" fontId="0" fillId="2" borderId="0" xfId="0" applyFont="1" applyFill="1" applyBorder="1" applyAlignment="1" applyProtection="1">
      <protection locked="0"/>
    </xf>
    <xf numFmtId="0" fontId="0" fillId="2" borderId="7" xfId="0" applyFont="1" applyFill="1" applyBorder="1" applyAlignment="1" applyProtection="1">
      <protection locked="0"/>
    </xf>
    <xf numFmtId="0" fontId="0" fillId="3" borderId="6" xfId="0" applyFont="1" applyFill="1" applyBorder="1" applyAlignment="1" applyProtection="1">
      <protection locked="0"/>
    </xf>
    <xf numFmtId="0" fontId="0" fillId="3" borderId="0" xfId="0" applyFont="1" applyFill="1" applyBorder="1" applyAlignment="1" applyProtection="1">
      <protection locked="0"/>
    </xf>
    <xf numFmtId="0" fontId="0" fillId="3" borderId="7" xfId="0" applyFont="1" applyFill="1" applyBorder="1" applyAlignment="1" applyProtection="1">
      <protection locked="0"/>
    </xf>
    <xf numFmtId="0" fontId="0" fillId="2" borderId="8" xfId="0" applyFont="1" applyFill="1" applyBorder="1" applyAlignment="1" applyProtection="1">
      <protection locked="0"/>
    </xf>
    <xf numFmtId="0" fontId="0" fillId="2" borderId="9" xfId="0" applyFont="1" applyFill="1" applyBorder="1" applyAlignment="1" applyProtection="1">
      <protection locked="0"/>
    </xf>
    <xf numFmtId="0" fontId="0" fillId="2" borderId="10" xfId="0" applyFont="1" applyFill="1" applyBorder="1" applyAlignment="1" applyProtection="1">
      <protection locked="0"/>
    </xf>
    <xf numFmtId="0" fontId="0" fillId="3" borderId="8" xfId="0" applyFont="1" applyFill="1" applyBorder="1" applyAlignment="1" applyProtection="1">
      <protection locked="0"/>
    </xf>
    <xf numFmtId="0" fontId="0" fillId="3" borderId="9" xfId="0" applyFont="1" applyFill="1" applyBorder="1" applyAlignment="1" applyProtection="1">
      <protection locked="0"/>
    </xf>
    <xf numFmtId="0" fontId="0" fillId="3" borderId="10" xfId="0" applyFont="1" applyFill="1" applyBorder="1" applyAlignment="1" applyProtection="1">
      <protection locked="0"/>
    </xf>
    <xf numFmtId="0" fontId="0" fillId="2" borderId="3" xfId="0" applyFont="1" applyFill="1" applyBorder="1" applyAlignment="1" applyProtection="1">
      <protection locked="0"/>
    </xf>
    <xf numFmtId="0" fontId="0" fillId="2" borderId="4" xfId="0" applyFont="1" applyFill="1" applyBorder="1" applyAlignment="1" applyProtection="1">
      <protection locked="0"/>
    </xf>
    <xf numFmtId="0" fontId="0" fillId="2" borderId="5" xfId="0" applyFont="1" applyFill="1" applyBorder="1" applyAlignment="1" applyProtection="1">
      <protection locked="0"/>
    </xf>
    <xf numFmtId="0" fontId="0" fillId="3" borderId="16" xfId="0" applyFont="1" applyFill="1" applyBorder="1" applyAlignment="1" applyProtection="1">
      <protection locked="0"/>
    </xf>
    <xf numFmtId="0" fontId="0" fillId="3" borderId="17" xfId="0" applyFont="1" applyFill="1" applyBorder="1" applyAlignment="1" applyProtection="1">
      <protection locked="0"/>
    </xf>
    <xf numFmtId="0" fontId="0" fillId="3" borderId="18" xfId="0" applyFont="1" applyFill="1" applyBorder="1" applyAlignment="1" applyProtection="1">
      <protection locked="0"/>
    </xf>
    <xf numFmtId="0" fontId="26" fillId="4" borderId="7" xfId="0" applyFont="1" applyFill="1" applyBorder="1" applyAlignment="1"/>
    <xf numFmtId="0" fontId="26" fillId="4" borderId="10" xfId="0" applyFont="1" applyFill="1" applyBorder="1" applyAlignment="1"/>
    <xf numFmtId="0" fontId="4" fillId="4" borderId="0" xfId="1" applyFont="1" applyFill="1" applyAlignment="1"/>
    <xf numFmtId="0" fontId="6" fillId="4" borderId="0" xfId="1" applyFont="1" applyFill="1" applyAlignment="1">
      <alignment vertical="center"/>
    </xf>
    <xf numFmtId="0" fontId="6" fillId="4" borderId="0" xfId="1" applyFont="1" applyFill="1" applyAlignment="1">
      <alignment horizontal="left" vertical="center" wrapText="1"/>
    </xf>
    <xf numFmtId="0" fontId="4" fillId="4" borderId="0" xfId="0" applyFont="1" applyFill="1" applyBorder="1" applyAlignment="1" applyProtection="1">
      <alignment vertical="center"/>
      <protection locked="0"/>
    </xf>
    <xf numFmtId="0" fontId="0" fillId="4" borderId="0" xfId="0" applyFont="1" applyFill="1" applyAlignment="1"/>
    <xf numFmtId="0" fontId="3" fillId="4" borderId="0" xfId="0" applyFont="1" applyFill="1" applyBorder="1" applyAlignment="1"/>
    <xf numFmtId="0" fontId="3" fillId="4" borderId="0" xfId="0" applyFont="1" applyFill="1" applyBorder="1" applyAlignment="1">
      <alignment horizontal="center"/>
    </xf>
    <xf numFmtId="0" fontId="24" fillId="4" borderId="0" xfId="0" applyFont="1" applyFill="1" applyBorder="1" applyAlignment="1"/>
    <xf numFmtId="0" fontId="25" fillId="4" borderId="0" xfId="0" applyFont="1" applyFill="1" applyBorder="1" applyAlignment="1"/>
    <xf numFmtId="0" fontId="4" fillId="0" borderId="15" xfId="0" applyFont="1" applyFill="1" applyBorder="1" applyAlignment="1"/>
    <xf numFmtId="0" fontId="4" fillId="3" borderId="0" xfId="0" applyFont="1" applyFill="1" applyBorder="1" applyAlignment="1">
      <alignment wrapText="1"/>
    </xf>
    <xf numFmtId="0" fontId="4" fillId="4" borderId="0" xfId="1" applyFont="1" applyFill="1" applyAlignment="1">
      <alignment horizontal="left" vertical="center" wrapText="1"/>
    </xf>
    <xf numFmtId="0" fontId="4" fillId="4" borderId="0" xfId="1" applyFont="1" applyFill="1" applyAlignment="1">
      <alignment vertical="center"/>
    </xf>
    <xf numFmtId="15" fontId="4" fillId="4" borderId="0" xfId="1" applyNumberFormat="1" applyFont="1" applyFill="1" applyAlignment="1">
      <alignment horizontal="right" vertical="center" wrapText="1"/>
    </xf>
    <xf numFmtId="0" fontId="0" fillId="2" borderId="4" xfId="0" applyFont="1" applyFill="1" applyBorder="1" applyAlignment="1" applyProtection="1"/>
    <xf numFmtId="0" fontId="0" fillId="3" borderId="0" xfId="0" applyFont="1" applyFill="1" applyBorder="1" applyAlignment="1" applyProtection="1"/>
    <xf numFmtId="0" fontId="0" fillId="2" borderId="9" xfId="0" applyFont="1" applyFill="1" applyBorder="1" applyAlignment="1" applyProtection="1"/>
    <xf numFmtId="0" fontId="0" fillId="3" borderId="17" xfId="0" applyFont="1" applyFill="1" applyBorder="1" applyAlignment="1" applyProtection="1"/>
    <xf numFmtId="0" fontId="0" fillId="2" borderId="44" xfId="0" applyFont="1" applyFill="1" applyBorder="1" applyAlignment="1" applyProtection="1"/>
    <xf numFmtId="0" fontId="0" fillId="3" borderId="45" xfId="0" applyFont="1" applyFill="1" applyBorder="1" applyAlignment="1" applyProtection="1"/>
    <xf numFmtId="0" fontId="0" fillId="2" borderId="43" xfId="0" applyFont="1" applyFill="1" applyBorder="1" applyAlignment="1" applyProtection="1"/>
    <xf numFmtId="0" fontId="0" fillId="3" borderId="46" xfId="0" applyFont="1" applyFill="1" applyBorder="1" applyAlignment="1" applyProtection="1"/>
    <xf numFmtId="0" fontId="0" fillId="2" borderId="45" xfId="0" applyFont="1" applyFill="1" applyBorder="1" applyAlignment="1" applyProtection="1"/>
    <xf numFmtId="0" fontId="11" fillId="2" borderId="0" xfId="0" applyFont="1" applyFill="1" applyBorder="1" applyAlignment="1">
      <alignment horizontal="center" vertical="center"/>
    </xf>
    <xf numFmtId="0" fontId="11" fillId="4" borderId="9" xfId="0" applyFont="1" applyFill="1" applyBorder="1" applyAlignment="1">
      <alignment horizontal="center"/>
    </xf>
    <xf numFmtId="0" fontId="8" fillId="8" borderId="12" xfId="0" applyFont="1" applyFill="1" applyBorder="1"/>
    <xf numFmtId="0" fontId="8" fillId="8" borderId="13" xfId="0" applyFont="1" applyFill="1" applyBorder="1"/>
    <xf numFmtId="0" fontId="9" fillId="8" borderId="13" xfId="0" applyFont="1" applyFill="1" applyBorder="1"/>
    <xf numFmtId="0" fontId="9" fillId="8" borderId="14" xfId="0" applyFont="1" applyFill="1" applyBorder="1" applyAlignment="1"/>
    <xf numFmtId="0" fontId="1" fillId="8" borderId="8" xfId="0" applyFont="1" applyFill="1" applyBorder="1" applyAlignment="1">
      <alignment wrapText="1"/>
    </xf>
    <xf numFmtId="0" fontId="1" fillId="8" borderId="9" xfId="0" applyFont="1" applyFill="1" applyBorder="1" applyAlignment="1">
      <alignment horizontal="center" wrapText="1"/>
    </xf>
    <xf numFmtId="0" fontId="1" fillId="8" borderId="10" xfId="0" applyFont="1" applyFill="1" applyBorder="1" applyAlignment="1">
      <alignment horizontal="center"/>
    </xf>
    <xf numFmtId="0" fontId="8" fillId="9" borderId="12" xfId="0" applyFont="1" applyFill="1" applyBorder="1"/>
    <xf numFmtId="0" fontId="8" fillId="9" borderId="13" xfId="0" applyFont="1" applyFill="1" applyBorder="1"/>
    <xf numFmtId="0" fontId="9" fillId="9" borderId="13" xfId="0" applyFont="1" applyFill="1" applyBorder="1"/>
    <xf numFmtId="0" fontId="9" fillId="9" borderId="14" xfId="0" applyFont="1" applyFill="1" applyBorder="1" applyAlignment="1"/>
    <xf numFmtId="0" fontId="1" fillId="9" borderId="8" xfId="0" applyFont="1" applyFill="1" applyBorder="1" applyAlignment="1">
      <alignment wrapText="1"/>
    </xf>
    <xf numFmtId="0" fontId="1" fillId="9" borderId="9" xfId="0" applyFont="1" applyFill="1" applyBorder="1" applyAlignment="1">
      <alignment horizontal="center" wrapText="1"/>
    </xf>
    <xf numFmtId="0" fontId="1" fillId="9" borderId="10" xfId="0" applyFont="1" applyFill="1" applyBorder="1" applyAlignment="1">
      <alignment horizontal="center"/>
    </xf>
    <xf numFmtId="0" fontId="11" fillId="9" borderId="7" xfId="0" applyFont="1" applyFill="1" applyBorder="1" applyAlignment="1">
      <alignment horizontal="center" vertical="center" wrapText="1"/>
    </xf>
    <xf numFmtId="0" fontId="11" fillId="9" borderId="10" xfId="0" applyFont="1" applyFill="1" applyBorder="1" applyAlignment="1">
      <alignment horizontal="center" vertical="center" wrapText="1"/>
    </xf>
    <xf numFmtId="0" fontId="11" fillId="9" borderId="9" xfId="0" applyFont="1" applyFill="1" applyBorder="1" applyAlignment="1">
      <alignment horizontal="center" wrapText="1"/>
    </xf>
    <xf numFmtId="0" fontId="11" fillId="8" borderId="7" xfId="0" applyFont="1" applyFill="1" applyBorder="1" applyAlignment="1">
      <alignment horizontal="center" vertical="center" wrapText="1"/>
    </xf>
    <xf numFmtId="0" fontId="11" fillId="8" borderId="10" xfId="0" applyFont="1" applyFill="1" applyBorder="1" applyAlignment="1">
      <alignment horizontal="center" vertical="center" wrapText="1"/>
    </xf>
    <xf numFmtId="0" fontId="0" fillId="2" borderId="11" xfId="0" applyFont="1" applyFill="1" applyBorder="1" applyAlignment="1" applyProtection="1">
      <protection locked="0"/>
    </xf>
    <xf numFmtId="0" fontId="11" fillId="4" borderId="16" xfId="0" applyFont="1" applyFill="1" applyBorder="1" applyAlignment="1"/>
    <xf numFmtId="0" fontId="11" fillId="4" borderId="17" xfId="0" applyFont="1" applyFill="1" applyBorder="1" applyAlignment="1">
      <alignment horizontal="center"/>
    </xf>
    <xf numFmtId="0" fontId="11" fillId="3" borderId="2" xfId="0" applyFont="1" applyFill="1" applyBorder="1" applyAlignment="1" applyProtection="1">
      <alignment horizontal="center" vertical="center"/>
      <protection locked="0"/>
    </xf>
    <xf numFmtId="0" fontId="11" fillId="5" borderId="9" xfId="0" applyFont="1" applyFill="1" applyBorder="1" applyAlignment="1">
      <alignment horizontal="center" wrapText="1"/>
    </xf>
    <xf numFmtId="0" fontId="1" fillId="9" borderId="38" xfId="0" applyFont="1" applyFill="1" applyBorder="1" applyAlignment="1">
      <alignment wrapText="1"/>
    </xf>
    <xf numFmtId="0" fontId="1" fillId="9" borderId="0" xfId="0" applyFont="1" applyFill="1" applyBorder="1" applyAlignment="1">
      <alignment horizontal="center" wrapText="1"/>
    </xf>
    <xf numFmtId="0" fontId="1" fillId="8" borderId="38" xfId="0" applyFont="1" applyFill="1" applyBorder="1" applyAlignment="1">
      <alignment wrapText="1"/>
    </xf>
    <xf numFmtId="0" fontId="1" fillId="8" borderId="0" xfId="0" applyFont="1" applyFill="1" applyBorder="1" applyAlignment="1">
      <alignment horizontal="center" wrapText="1"/>
    </xf>
    <xf numFmtId="0" fontId="4" fillId="6" borderId="2" xfId="0" applyFont="1" applyFill="1" applyBorder="1" applyAlignment="1" applyProtection="1">
      <protection locked="0"/>
    </xf>
    <xf numFmtId="0" fontId="29" fillId="4" borderId="0" xfId="1" applyFont="1" applyFill="1" applyAlignment="1">
      <alignment horizontal="left" vertical="center" wrapText="1" indent="1"/>
    </xf>
    <xf numFmtId="0" fontId="27" fillId="4" borderId="0" xfId="1" applyFont="1" applyFill="1" applyAlignment="1">
      <alignment horizontal="left" vertical="center" wrapText="1"/>
    </xf>
    <xf numFmtId="0" fontId="8" fillId="4" borderId="0" xfId="1" applyFont="1" applyFill="1" applyAlignment="1">
      <alignment horizontal="center" vertical="center"/>
    </xf>
    <xf numFmtId="0" fontId="6" fillId="4" borderId="0" xfId="1" applyFont="1" applyFill="1" applyAlignment="1">
      <alignment horizontal="left" vertical="center" wrapText="1"/>
    </xf>
    <xf numFmtId="0" fontId="30" fillId="4" borderId="0" xfId="1" applyFont="1" applyFill="1" applyAlignment="1">
      <alignment horizontal="left" vertical="center" wrapText="1"/>
    </xf>
    <xf numFmtId="0" fontId="8" fillId="4" borderId="0" xfId="1" applyFont="1" applyFill="1" applyAlignment="1">
      <alignment horizontal="center" vertical="center" wrapText="1"/>
    </xf>
    <xf numFmtId="0" fontId="9" fillId="4" borderId="0" xfId="1" applyFont="1" applyFill="1" applyAlignment="1">
      <alignment horizontal="center" vertical="center" wrapText="1"/>
    </xf>
    <xf numFmtId="0" fontId="1" fillId="4" borderId="0" xfId="1" applyFont="1" applyFill="1" applyAlignment="1">
      <alignment horizontal="left" vertical="center" wrapText="1"/>
    </xf>
    <xf numFmtId="0" fontId="8" fillId="4" borderId="0" xfId="1" applyFont="1" applyFill="1" applyAlignment="1">
      <alignment horizontal="left" vertical="center" wrapText="1"/>
    </xf>
    <xf numFmtId="0" fontId="1" fillId="4" borderId="0" xfId="1" applyFont="1" applyFill="1" applyAlignment="1">
      <alignment horizontal="right" vertical="center" wrapText="1"/>
    </xf>
    <xf numFmtId="0" fontId="22" fillId="0" borderId="16" xfId="0" applyFont="1" applyFill="1" applyBorder="1" applyAlignment="1">
      <alignment horizontal="center"/>
    </xf>
    <xf numFmtId="0" fontId="22" fillId="0" borderId="17" xfId="0" applyFont="1" applyFill="1" applyBorder="1" applyAlignment="1">
      <alignment horizontal="center"/>
    </xf>
    <xf numFmtId="0" fontId="22" fillId="0" borderId="18" xfId="0" applyFont="1" applyFill="1" applyBorder="1" applyAlignment="1">
      <alignment horizontal="center"/>
    </xf>
    <xf numFmtId="0" fontId="3" fillId="7" borderId="3" xfId="0" applyFont="1" applyFill="1" applyBorder="1" applyAlignment="1">
      <alignment horizontal="center"/>
    </xf>
    <xf numFmtId="0" fontId="3" fillId="7" borderId="4" xfId="0" applyFont="1" applyFill="1" applyBorder="1" applyAlignment="1">
      <alignment horizontal="center"/>
    </xf>
    <xf numFmtId="0" fontId="3" fillId="7" borderId="5" xfId="0" applyFont="1" applyFill="1" applyBorder="1" applyAlignment="1">
      <alignment horizontal="center"/>
    </xf>
    <xf numFmtId="0" fontId="4" fillId="4" borderId="0" xfId="1" applyFont="1" applyFill="1" applyAlignment="1">
      <alignment horizontal="left" vertical="center" wrapText="1"/>
    </xf>
    <xf numFmtId="0" fontId="3" fillId="4" borderId="0" xfId="1" applyFont="1" applyFill="1" applyAlignment="1">
      <alignment horizontal="center" vertical="center"/>
    </xf>
    <xf numFmtId="0" fontId="39" fillId="4" borderId="0" xfId="1" applyFont="1" applyFill="1" applyAlignment="1">
      <alignment horizontal="center" vertical="center" wrapText="1"/>
    </xf>
    <xf numFmtId="0" fontId="38" fillId="4" borderId="0" xfId="1" applyFont="1" applyFill="1" applyAlignment="1">
      <alignment horizontal="center" vertical="center" wrapText="1"/>
    </xf>
    <xf numFmtId="0" fontId="4" fillId="4" borderId="0" xfId="1" applyFont="1" applyFill="1" applyAlignment="1">
      <alignment horizontal="center" vertical="center" wrapText="1"/>
    </xf>
    <xf numFmtId="0" fontId="3" fillId="4" borderId="0" xfId="1" applyFont="1" applyFill="1" applyAlignment="1">
      <alignment horizontal="center" vertical="center" wrapText="1"/>
    </xf>
    <xf numFmtId="0" fontId="3" fillId="4" borderId="0" xfId="1" applyFont="1" applyFill="1" applyAlignment="1">
      <alignment horizontal="left" vertical="center" wrapText="1"/>
    </xf>
    <xf numFmtId="0" fontId="3" fillId="4" borderId="0" xfId="1" applyFont="1" applyFill="1" applyAlignment="1">
      <alignment horizontal="right" vertical="center" wrapText="1"/>
    </xf>
    <xf numFmtId="0" fontId="5" fillId="4" borderId="0" xfId="1" applyFont="1" applyFill="1" applyAlignment="1">
      <alignment horizontal="left" vertical="center" wrapText="1"/>
    </xf>
    <xf numFmtId="0" fontId="37" fillId="4" borderId="0" xfId="1" applyFont="1" applyFill="1" applyAlignment="1">
      <alignment horizontal="left" vertical="center" wrapText="1" indent="1"/>
    </xf>
    <xf numFmtId="0" fontId="36" fillId="4" borderId="0" xfId="1" applyFont="1" applyFill="1" applyAlignment="1">
      <alignment horizontal="left" vertical="center" wrapText="1"/>
    </xf>
    <xf numFmtId="0" fontId="4" fillId="4" borderId="0" xfId="0" applyFont="1" applyFill="1" applyBorder="1" applyAlignment="1">
      <alignment horizontal="left" vertical="center" wrapText="1"/>
    </xf>
    <xf numFmtId="0" fontId="8" fillId="4" borderId="0" xfId="0" applyFont="1" applyFill="1" applyBorder="1" applyAlignment="1">
      <alignment horizontal="center" vertical="center"/>
    </xf>
    <xf numFmtId="0" fontId="23" fillId="4" borderId="0" xfId="0" applyFont="1" applyFill="1" applyBorder="1" applyAlignment="1">
      <alignment horizontal="left" vertical="center" wrapText="1"/>
    </xf>
    <xf numFmtId="0" fontId="12" fillId="5" borderId="3" xfId="0" applyFont="1" applyFill="1" applyBorder="1" applyAlignment="1">
      <alignment horizontal="center" vertical="center"/>
    </xf>
    <xf numFmtId="0" fontId="12" fillId="5" borderId="8" xfId="0" applyFont="1" applyFill="1" applyBorder="1" applyAlignment="1">
      <alignment horizontal="center" vertical="center"/>
    </xf>
    <xf numFmtId="0" fontId="12" fillId="5" borderId="4"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4"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22" fillId="5" borderId="1" xfId="0" applyFont="1" applyFill="1" applyBorder="1" applyAlignment="1">
      <alignment horizontal="center"/>
    </xf>
    <xf numFmtId="0" fontId="12" fillId="5" borderId="3" xfId="0" applyFont="1" applyFill="1" applyBorder="1" applyAlignment="1">
      <alignment horizontal="center" vertical="center" wrapText="1"/>
    </xf>
    <xf numFmtId="0" fontId="11" fillId="2" borderId="0" xfId="0" applyFont="1" applyFill="1" applyBorder="1" applyAlignment="1">
      <alignment horizontal="center" vertical="center"/>
    </xf>
    <xf numFmtId="0" fontId="11" fillId="5" borderId="0" xfId="0" applyFont="1" applyFill="1" applyBorder="1" applyAlignment="1">
      <alignment horizontal="center" wrapText="1"/>
    </xf>
    <xf numFmtId="0" fontId="11" fillId="5" borderId="9" xfId="0" applyFont="1" applyFill="1" applyBorder="1" applyAlignment="1">
      <alignment horizontal="center" wrapText="1"/>
    </xf>
    <xf numFmtId="0" fontId="11" fillId="4" borderId="0" xfId="0" applyFont="1" applyFill="1" applyBorder="1" applyAlignment="1">
      <alignment horizontal="center"/>
    </xf>
    <xf numFmtId="0" fontId="11" fillId="4" borderId="9" xfId="0" applyFont="1" applyFill="1" applyBorder="1" applyAlignment="1">
      <alignment horizontal="center"/>
    </xf>
    <xf numFmtId="0" fontId="11" fillId="5" borderId="6" xfId="0" applyFont="1" applyFill="1" applyBorder="1" applyAlignment="1">
      <alignment horizontal="center"/>
    </xf>
    <xf numFmtId="0" fontId="11" fillId="5" borderId="8" xfId="0" applyFont="1" applyFill="1" applyBorder="1" applyAlignment="1">
      <alignment horizontal="center"/>
    </xf>
    <xf numFmtId="0" fontId="15" fillId="4" borderId="3" xfId="0" applyFont="1" applyFill="1" applyBorder="1" applyAlignment="1">
      <alignment vertical="center" wrapText="1"/>
    </xf>
    <xf numFmtId="0" fontId="15" fillId="4" borderId="4" xfId="0" applyFont="1" applyFill="1" applyBorder="1" applyAlignment="1">
      <alignment vertical="center" wrapText="1"/>
    </xf>
    <xf numFmtId="0" fontId="15" fillId="4" borderId="5" xfId="0" applyFont="1" applyFill="1" applyBorder="1" applyAlignment="1">
      <alignment vertical="center" wrapText="1"/>
    </xf>
    <xf numFmtId="0" fontId="16" fillId="4" borderId="6" xfId="0" applyFont="1" applyFill="1" applyBorder="1" applyAlignment="1">
      <alignment vertical="center" wrapText="1"/>
    </xf>
    <xf numFmtId="0" fontId="16" fillId="4" borderId="0" xfId="0" applyFont="1" applyFill="1" applyBorder="1" applyAlignment="1">
      <alignment vertical="center" wrapText="1"/>
    </xf>
    <xf numFmtId="0" fontId="16" fillId="4" borderId="7" xfId="0" applyFont="1" applyFill="1" applyBorder="1" applyAlignment="1">
      <alignment vertical="center" wrapText="1"/>
    </xf>
    <xf numFmtId="0" fontId="16" fillId="4" borderId="8" xfId="0" applyFont="1" applyFill="1" applyBorder="1" applyAlignment="1">
      <alignment vertical="center" wrapText="1"/>
    </xf>
    <xf numFmtId="0" fontId="16" fillId="4" borderId="9" xfId="0" applyFont="1" applyFill="1" applyBorder="1" applyAlignment="1">
      <alignment vertical="center" wrapText="1"/>
    </xf>
    <xf numFmtId="0" fontId="16" fillId="4" borderId="10" xfId="0" applyFont="1" applyFill="1" applyBorder="1" applyAlignment="1">
      <alignment vertical="center" wrapText="1"/>
    </xf>
    <xf numFmtId="0" fontId="12" fillId="4" borderId="0" xfId="0" applyFont="1" applyFill="1" applyBorder="1" applyAlignment="1">
      <alignment horizontal="left" vertical="center" wrapText="1"/>
    </xf>
    <xf numFmtId="0" fontId="11" fillId="4" borderId="0" xfId="0" applyFont="1" applyFill="1" applyBorder="1" applyAlignment="1">
      <alignment horizontal="left" vertical="center"/>
    </xf>
    <xf numFmtId="0" fontId="11" fillId="4" borderId="0" xfId="0" applyFont="1" applyFill="1" applyBorder="1" applyAlignment="1">
      <alignment horizontal="left" vertical="center" wrapText="1"/>
    </xf>
    <xf numFmtId="0" fontId="11" fillId="9" borderId="6" xfId="0" applyFont="1" applyFill="1" applyBorder="1" applyAlignment="1">
      <alignment horizontal="center"/>
    </xf>
    <xf numFmtId="0" fontId="11" fillId="9" borderId="8" xfId="0" applyFont="1" applyFill="1" applyBorder="1" applyAlignment="1">
      <alignment horizontal="center"/>
    </xf>
    <xf numFmtId="0" fontId="11" fillId="9" borderId="0" xfId="0" applyFont="1" applyFill="1" applyBorder="1" applyAlignment="1">
      <alignment horizontal="center" wrapText="1"/>
    </xf>
    <xf numFmtId="0" fontId="11" fillId="9" borderId="9" xfId="0" applyFont="1" applyFill="1" applyBorder="1" applyAlignment="1">
      <alignment horizontal="center" wrapText="1"/>
    </xf>
    <xf numFmtId="0" fontId="12" fillId="9" borderId="3" xfId="0" applyFont="1" applyFill="1" applyBorder="1" applyAlignment="1">
      <alignment horizontal="center" vertical="center" wrapText="1"/>
    </xf>
    <xf numFmtId="0" fontId="12" fillId="9" borderId="4" xfId="0" applyFont="1" applyFill="1" applyBorder="1" applyAlignment="1">
      <alignment horizontal="center" vertical="center" wrapText="1"/>
    </xf>
    <xf numFmtId="0" fontId="12" fillId="9" borderId="5" xfId="0" applyFont="1" applyFill="1" applyBorder="1" applyAlignment="1">
      <alignment horizontal="center" vertical="center" wrapText="1"/>
    </xf>
    <xf numFmtId="0" fontId="11" fillId="8" borderId="6" xfId="0" applyFont="1" applyFill="1" applyBorder="1" applyAlignment="1">
      <alignment horizontal="center"/>
    </xf>
    <xf numFmtId="0" fontId="11" fillId="8" borderId="8" xfId="0" applyFont="1" applyFill="1" applyBorder="1" applyAlignment="1">
      <alignment horizontal="center"/>
    </xf>
    <xf numFmtId="0" fontId="11" fillId="8" borderId="0" xfId="0" applyFont="1" applyFill="1" applyBorder="1" applyAlignment="1">
      <alignment horizontal="center" wrapText="1"/>
    </xf>
    <xf numFmtId="0" fontId="11" fillId="8" borderId="9" xfId="0" applyFont="1" applyFill="1" applyBorder="1" applyAlignment="1">
      <alignment horizontal="center" wrapText="1"/>
    </xf>
    <xf numFmtId="0" fontId="8" fillId="4" borderId="0" xfId="0" applyFont="1" applyFill="1" applyAlignment="1">
      <alignment horizontal="center" vertical="center"/>
    </xf>
    <xf numFmtId="0" fontId="12" fillId="8" borderId="3" xfId="0" applyFont="1" applyFill="1" applyBorder="1" applyAlignment="1">
      <alignment horizontal="center" vertical="center" wrapText="1"/>
    </xf>
    <xf numFmtId="0" fontId="12" fillId="8" borderId="4"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1" fillId="4" borderId="17" xfId="0" applyFont="1" applyFill="1" applyBorder="1" applyAlignment="1">
      <alignment horizontal="center"/>
    </xf>
    <xf numFmtId="0" fontId="11" fillId="4" borderId="4" xfId="0" applyFont="1" applyFill="1" applyBorder="1" applyAlignment="1">
      <alignment horizontal="left" wrapText="1"/>
    </xf>
    <xf numFmtId="0" fontId="11" fillId="4" borderId="4" xfId="0" applyFont="1" applyFill="1" applyBorder="1" applyAlignment="1">
      <alignment horizontal="left"/>
    </xf>
    <xf numFmtId="0" fontId="4" fillId="4" borderId="0" xfId="0" applyFont="1" applyFill="1" applyBorder="1" applyAlignment="1" applyProtection="1">
      <alignment horizontal="left" vertical="center" wrapText="1"/>
    </xf>
    <xf numFmtId="0" fontId="23" fillId="4" borderId="0" xfId="0" applyFont="1" applyFill="1" applyBorder="1" applyAlignment="1" applyProtection="1">
      <alignment horizontal="left" vertical="center" wrapText="1"/>
    </xf>
    <xf numFmtId="0" fontId="3" fillId="4" borderId="0" xfId="0" applyFont="1" applyFill="1" applyBorder="1" applyAlignment="1" applyProtection="1">
      <alignment horizontal="center" vertical="center" wrapText="1"/>
    </xf>
    <xf numFmtId="0" fontId="3" fillId="4" borderId="0" xfId="0" applyFont="1" applyFill="1" applyBorder="1" applyAlignment="1">
      <alignment horizontal="left" vertical="center" wrapText="1"/>
    </xf>
    <xf numFmtId="0" fontId="8" fillId="5" borderId="1" xfId="0" applyFont="1" applyFill="1" applyBorder="1" applyAlignment="1">
      <alignment horizontal="left"/>
    </xf>
    <xf numFmtId="0" fontId="9" fillId="5" borderId="1" xfId="0" applyFont="1" applyFill="1" applyBorder="1" applyAlignment="1">
      <alignment horizontal="left"/>
    </xf>
    <xf numFmtId="0" fontId="10" fillId="5" borderId="1" xfId="0" applyFont="1" applyFill="1" applyBorder="1" applyAlignment="1">
      <alignment horizontal="left"/>
    </xf>
    <xf numFmtId="0" fontId="11" fillId="3" borderId="22" xfId="0" applyFont="1" applyFill="1" applyBorder="1" applyAlignment="1" applyProtection="1">
      <alignment horizontal="center"/>
      <protection locked="0"/>
    </xf>
    <xf numFmtId="0" fontId="11" fillId="2" borderId="25" xfId="0" applyFont="1" applyFill="1" applyBorder="1" applyAlignment="1" applyProtection="1">
      <alignment horizontal="center"/>
      <protection locked="0"/>
    </xf>
    <xf numFmtId="0" fontId="11" fillId="3" borderId="28" xfId="0" applyFont="1" applyFill="1" applyBorder="1" applyAlignment="1" applyProtection="1">
      <alignment horizontal="center"/>
      <protection locked="0"/>
    </xf>
    <xf numFmtId="0" fontId="11" fillId="2" borderId="22" xfId="0" applyFont="1" applyFill="1" applyBorder="1" applyAlignment="1" applyProtection="1">
      <alignment horizontal="center"/>
      <protection locked="0"/>
    </xf>
    <xf numFmtId="0" fontId="11" fillId="3" borderId="25" xfId="0" applyFont="1" applyFill="1" applyBorder="1" applyAlignment="1" applyProtection="1">
      <alignment horizontal="center"/>
      <protection locked="0"/>
    </xf>
    <xf numFmtId="0" fontId="11" fillId="2" borderId="28" xfId="0" applyFont="1" applyFill="1" applyBorder="1" applyAlignment="1" applyProtection="1">
      <alignment horizontal="center"/>
      <protection locked="0"/>
    </xf>
    <xf numFmtId="0" fontId="11" fillId="0" borderId="0" xfId="0" applyFont="1" applyFill="1" applyBorder="1" applyAlignment="1">
      <alignment horizontal="center" vertical="center"/>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5" xfId="0" applyFont="1" applyFill="1" applyBorder="1" applyAlignment="1">
      <alignment horizontal="left" vertical="center" wrapText="1"/>
    </xf>
    <xf numFmtId="0" fontId="4" fillId="4" borderId="8" xfId="0" applyFont="1" applyFill="1" applyBorder="1" applyAlignment="1">
      <alignment horizontal="center" vertical="center"/>
    </xf>
    <xf numFmtId="0" fontId="4" fillId="4" borderId="9" xfId="0" applyFont="1" applyFill="1" applyBorder="1" applyAlignment="1">
      <alignment horizontal="center" vertical="center"/>
    </xf>
    <xf numFmtId="0" fontId="11" fillId="2" borderId="31" xfId="0" applyFont="1" applyFill="1" applyBorder="1" applyAlignment="1" applyProtection="1">
      <alignment horizontal="center"/>
      <protection locked="0"/>
    </xf>
    <xf numFmtId="0" fontId="11" fillId="5" borderId="3" xfId="0" applyFont="1" applyFill="1" applyBorder="1" applyAlignment="1"/>
    <xf numFmtId="0" fontId="11" fillId="5" borderId="6" xfId="0" applyFont="1" applyFill="1" applyBorder="1" applyAlignment="1"/>
    <xf numFmtId="0" fontId="11" fillId="5" borderId="4" xfId="0" applyFont="1" applyFill="1" applyBorder="1" applyAlignment="1">
      <alignment horizontal="center" vertical="center"/>
    </xf>
    <xf numFmtId="0" fontId="11" fillId="5" borderId="0" xfId="0" applyFont="1" applyFill="1" applyBorder="1" applyAlignment="1">
      <alignment horizontal="center" vertical="center"/>
    </xf>
    <xf numFmtId="0" fontId="11" fillId="5" borderId="4" xfId="0" applyFont="1" applyFill="1" applyBorder="1" applyAlignment="1">
      <alignment horizontal="center" vertical="center" wrapText="1"/>
    </xf>
    <xf numFmtId="0" fontId="11" fillId="5" borderId="0" xfId="0" applyFont="1" applyFill="1" applyBorder="1" applyAlignment="1">
      <alignment horizontal="center" vertical="center" wrapText="1"/>
    </xf>
    <xf numFmtId="164" fontId="20" fillId="4" borderId="0" xfId="0" applyNumberFormat="1" applyFont="1" applyFill="1" applyBorder="1" applyAlignment="1">
      <alignment horizontal="center"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9" xfId="0" applyFont="1" applyFill="1" applyBorder="1" applyAlignment="1">
      <alignment horizontal="center" vertical="center"/>
    </xf>
  </cellXfs>
  <cellStyles count="2">
    <cellStyle name="Normal" xfId="0" builtinId="0"/>
    <cellStyle name="Normal 2" xfId="1" xr:uid="{EBB8D484-55A5-4603-8326-F793256EA989}"/>
  </cellStyles>
  <dxfs count="15">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14996795556505021"/>
        </patternFill>
      </fill>
      <border>
        <left style="thin">
          <color auto="1"/>
        </left>
        <right style="thin">
          <color auto="1"/>
        </right>
        <top style="thin">
          <color auto="1"/>
        </top>
        <bottom style="thin">
          <color auto="1"/>
        </bottom>
        <vertical/>
        <horizontal/>
      </border>
    </dxf>
    <dxf>
      <fill>
        <patternFill>
          <bgColor theme="0" tint="-0.14996795556505021"/>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86A5D-9393-4E0A-8084-D319D43BF193}">
  <dimension ref="A1:H56"/>
  <sheetViews>
    <sheetView showGridLines="0" showRowColHeaders="0" workbookViewId="0">
      <selection activeCell="B1" sqref="B1:G1"/>
    </sheetView>
  </sheetViews>
  <sheetFormatPr defaultColWidth="0" defaultRowHeight="14.4" x14ac:dyDescent="0.3"/>
  <cols>
    <col min="1" max="1" width="9.109375" style="250" customWidth="1"/>
    <col min="2" max="7" width="18.33203125" style="250" customWidth="1"/>
    <col min="8" max="8" width="9.109375" style="250" customWidth="1"/>
    <col min="9" max="16384" width="9.109375" style="250" hidden="1"/>
  </cols>
  <sheetData>
    <row r="1" spans="2:7" ht="18" x14ac:dyDescent="0.3">
      <c r="B1" s="306" t="s">
        <v>164</v>
      </c>
      <c r="C1" s="306"/>
      <c r="D1" s="306"/>
      <c r="E1" s="306"/>
      <c r="F1" s="306"/>
      <c r="G1" s="306"/>
    </row>
    <row r="2" spans="2:7" ht="70.5" customHeight="1" x14ac:dyDescent="0.3">
      <c r="B2" s="307" t="s">
        <v>163</v>
      </c>
      <c r="C2" s="307"/>
      <c r="D2" s="307"/>
      <c r="E2" s="307"/>
      <c r="F2" s="307"/>
      <c r="G2" s="307"/>
    </row>
    <row r="3" spans="2:7" ht="93" customHeight="1" x14ac:dyDescent="0.3">
      <c r="B3" s="307" t="s">
        <v>172</v>
      </c>
      <c r="C3" s="307"/>
      <c r="D3" s="307"/>
      <c r="E3" s="307"/>
      <c r="F3" s="307"/>
      <c r="G3" s="307"/>
    </row>
    <row r="4" spans="2:7" ht="57.75" customHeight="1" x14ac:dyDescent="0.3">
      <c r="B4" s="307" t="s">
        <v>162</v>
      </c>
      <c r="C4" s="307"/>
      <c r="D4" s="307"/>
      <c r="E4" s="307"/>
      <c r="F4" s="307"/>
      <c r="G4" s="307"/>
    </row>
    <row r="5" spans="2:7" ht="71.25" customHeight="1" x14ac:dyDescent="0.3">
      <c r="B5" s="307" t="s">
        <v>161</v>
      </c>
      <c r="C5" s="307"/>
      <c r="D5" s="307"/>
      <c r="E5" s="307"/>
      <c r="F5" s="307"/>
      <c r="G5" s="307"/>
    </row>
    <row r="6" spans="2:7" ht="39.75" customHeight="1" x14ac:dyDescent="0.3">
      <c r="B6" s="307" t="s">
        <v>160</v>
      </c>
      <c r="C6" s="307"/>
      <c r="D6" s="307"/>
      <c r="E6" s="307"/>
      <c r="F6" s="307"/>
      <c r="G6" s="307"/>
    </row>
    <row r="7" spans="2:7" ht="15.6" x14ac:dyDescent="0.3">
      <c r="B7" s="252"/>
      <c r="C7" s="252"/>
      <c r="D7" s="252"/>
      <c r="E7" s="252"/>
      <c r="F7" s="252"/>
      <c r="G7" s="252"/>
    </row>
    <row r="8" spans="2:7" ht="18" x14ac:dyDescent="0.3">
      <c r="B8" s="309" t="s">
        <v>159</v>
      </c>
      <c r="C8" s="310"/>
      <c r="D8" s="310"/>
      <c r="E8" s="310"/>
      <c r="F8" s="310"/>
      <c r="G8" s="310"/>
    </row>
    <row r="9" spans="2:7" ht="211.5" customHeight="1" x14ac:dyDescent="0.3">
      <c r="B9" s="311" t="s">
        <v>165</v>
      </c>
      <c r="C9" s="311"/>
      <c r="D9" s="311"/>
      <c r="E9" s="311"/>
      <c r="F9" s="311"/>
      <c r="G9" s="311"/>
    </row>
    <row r="10" spans="2:7" ht="31.5" customHeight="1" x14ac:dyDescent="0.3">
      <c r="B10" s="307" t="s">
        <v>166</v>
      </c>
      <c r="C10" s="307"/>
      <c r="D10" s="307"/>
      <c r="E10" s="307"/>
      <c r="F10" s="307"/>
      <c r="G10" s="307"/>
    </row>
    <row r="11" spans="2:7" ht="33" customHeight="1" x14ac:dyDescent="0.3">
      <c r="B11" s="313" t="s">
        <v>167</v>
      </c>
      <c r="C11" s="313"/>
      <c r="D11" s="252" t="str">
        <f>IF('Team Data'!B68&lt;&gt;"",'Team Data'!B68,"")</f>
        <v>hrprocks</v>
      </c>
      <c r="E11" s="313" t="s">
        <v>168</v>
      </c>
      <c r="F11" s="313"/>
      <c r="G11" s="252" t="str">
        <f>IF('Team Data'!B69&lt;&gt;"",'Team Data'!B69,"")</f>
        <v>ilovehrp</v>
      </c>
    </row>
    <row r="12" spans="2:7" ht="72.75" customHeight="1" x14ac:dyDescent="0.3">
      <c r="B12" s="307" t="s">
        <v>169</v>
      </c>
      <c r="C12" s="307"/>
      <c r="D12" s="307"/>
      <c r="E12" s="307"/>
      <c r="F12" s="307"/>
      <c r="G12" s="307"/>
    </row>
    <row r="13" spans="2:7" ht="280.5" customHeight="1" x14ac:dyDescent="0.3">
      <c r="B13" s="311" t="s">
        <v>171</v>
      </c>
      <c r="C13" s="312"/>
      <c r="D13" s="312"/>
      <c r="E13" s="312"/>
      <c r="F13" s="312"/>
      <c r="G13" s="312"/>
    </row>
    <row r="14" spans="2:7" ht="15.6" x14ac:dyDescent="0.3">
      <c r="B14" s="251"/>
    </row>
    <row r="15" spans="2:7" ht="18" x14ac:dyDescent="0.3">
      <c r="B15" s="306" t="s">
        <v>158</v>
      </c>
      <c r="C15" s="306"/>
      <c r="D15" s="306"/>
      <c r="E15" s="306"/>
      <c r="F15" s="306"/>
      <c r="G15" s="306"/>
    </row>
    <row r="16" spans="2:7" ht="92.25" customHeight="1" x14ac:dyDescent="0.3">
      <c r="B16" s="307" t="s">
        <v>170</v>
      </c>
      <c r="C16" s="307"/>
      <c r="D16" s="307"/>
      <c r="E16" s="307"/>
      <c r="F16" s="307"/>
      <c r="G16" s="307"/>
    </row>
    <row r="17" spans="2:7" ht="43.5" customHeight="1" x14ac:dyDescent="0.3">
      <c r="B17" s="307" t="s">
        <v>157</v>
      </c>
      <c r="C17" s="307"/>
      <c r="D17" s="307"/>
      <c r="E17" s="307"/>
      <c r="F17" s="307"/>
      <c r="G17" s="307"/>
    </row>
    <row r="18" spans="2:7" ht="15.6" x14ac:dyDescent="0.3">
      <c r="B18" s="251"/>
    </row>
    <row r="19" spans="2:7" ht="18" x14ac:dyDescent="0.3">
      <c r="B19" s="306" t="s">
        <v>156</v>
      </c>
      <c r="C19" s="306"/>
      <c r="D19" s="306"/>
      <c r="E19" s="306"/>
      <c r="F19" s="306"/>
      <c r="G19" s="306"/>
    </row>
    <row r="20" spans="2:7" ht="15.6" x14ac:dyDescent="0.3">
      <c r="B20" s="251"/>
    </row>
    <row r="21" spans="2:7" ht="40.5" customHeight="1" x14ac:dyDescent="0.3">
      <c r="B21" s="307" t="s">
        <v>173</v>
      </c>
      <c r="C21" s="307"/>
      <c r="D21" s="307"/>
      <c r="E21" s="307"/>
      <c r="F21" s="307"/>
      <c r="G21" s="307"/>
    </row>
    <row r="22" spans="2:7" ht="91.5" customHeight="1" x14ac:dyDescent="0.3">
      <c r="B22" s="308" t="s">
        <v>155</v>
      </c>
      <c r="C22" s="308"/>
      <c r="D22" s="308"/>
      <c r="E22" s="308"/>
      <c r="F22" s="308"/>
      <c r="G22" s="308"/>
    </row>
    <row r="23" spans="2:7" ht="76.5" customHeight="1" x14ac:dyDescent="0.3">
      <c r="B23" s="308" t="s">
        <v>154</v>
      </c>
      <c r="C23" s="308"/>
      <c r="D23" s="308"/>
      <c r="E23" s="308"/>
      <c r="F23" s="308"/>
      <c r="G23" s="308"/>
    </row>
    <row r="24" spans="2:7" ht="33.75" customHeight="1" x14ac:dyDescent="0.3">
      <c r="B24" s="307" t="s">
        <v>153</v>
      </c>
      <c r="C24" s="307"/>
      <c r="D24" s="307"/>
      <c r="E24" s="307"/>
      <c r="F24" s="307"/>
      <c r="G24" s="307"/>
    </row>
    <row r="25" spans="2:7" ht="15.6" x14ac:dyDescent="0.3">
      <c r="B25" s="251"/>
    </row>
    <row r="26" spans="2:7" ht="18" x14ac:dyDescent="0.3">
      <c r="B26" s="306" t="s">
        <v>152</v>
      </c>
      <c r="C26" s="306"/>
      <c r="D26" s="306"/>
      <c r="E26" s="306"/>
      <c r="F26" s="306"/>
      <c r="G26" s="306"/>
    </row>
    <row r="27" spans="2:7" ht="96" customHeight="1" x14ac:dyDescent="0.3">
      <c r="B27" s="307" t="s">
        <v>151</v>
      </c>
      <c r="C27" s="307"/>
      <c r="D27" s="307"/>
      <c r="E27" s="307"/>
      <c r="F27" s="307"/>
      <c r="G27" s="307"/>
    </row>
    <row r="28" spans="2:7" ht="15.6" x14ac:dyDescent="0.3">
      <c r="B28" s="251"/>
    </row>
    <row r="29" spans="2:7" ht="18" x14ac:dyDescent="0.3">
      <c r="B29" s="306" t="s">
        <v>150</v>
      </c>
      <c r="C29" s="306"/>
      <c r="D29" s="306"/>
      <c r="E29" s="306"/>
      <c r="F29" s="306"/>
      <c r="G29" s="306"/>
    </row>
    <row r="30" spans="2:7" ht="51" customHeight="1" x14ac:dyDescent="0.3">
      <c r="B30" s="307" t="s">
        <v>149</v>
      </c>
      <c r="C30" s="307"/>
      <c r="D30" s="307"/>
      <c r="E30" s="307"/>
      <c r="F30" s="307"/>
      <c r="G30" s="307"/>
    </row>
    <row r="31" spans="2:7" ht="92.25" customHeight="1" x14ac:dyDescent="0.3">
      <c r="B31" s="307" t="s">
        <v>148</v>
      </c>
      <c r="C31" s="307"/>
      <c r="D31" s="307"/>
      <c r="E31" s="307"/>
      <c r="F31" s="307"/>
      <c r="G31" s="307"/>
    </row>
    <row r="32" spans="2:7" ht="15.6" x14ac:dyDescent="0.3">
      <c r="B32" s="251"/>
    </row>
    <row r="33" spans="2:7" ht="15.6" x14ac:dyDescent="0.3">
      <c r="B33" s="251"/>
    </row>
    <row r="34" spans="2:7" ht="18" x14ac:dyDescent="0.3">
      <c r="B34" s="306" t="s">
        <v>147</v>
      </c>
      <c r="C34" s="306"/>
      <c r="D34" s="306"/>
      <c r="E34" s="306"/>
      <c r="F34" s="306"/>
      <c r="G34" s="306"/>
    </row>
    <row r="35" spans="2:7" ht="15.6" x14ac:dyDescent="0.3">
      <c r="B35" s="251"/>
    </row>
    <row r="36" spans="2:7" ht="15" x14ac:dyDescent="0.3">
      <c r="B36" s="305" t="s">
        <v>146</v>
      </c>
      <c r="C36" s="305"/>
      <c r="D36" s="305"/>
      <c r="E36" s="305"/>
      <c r="F36" s="305"/>
      <c r="G36" s="305"/>
    </row>
    <row r="37" spans="2:7" ht="15.6" x14ac:dyDescent="0.3">
      <c r="B37" s="304" t="s">
        <v>145</v>
      </c>
      <c r="C37" s="304"/>
      <c r="D37" s="304"/>
      <c r="E37" s="304"/>
      <c r="F37" s="304"/>
      <c r="G37" s="304"/>
    </row>
    <row r="38" spans="2:7" ht="36.75" customHeight="1" x14ac:dyDescent="0.3">
      <c r="B38" s="305" t="s">
        <v>144</v>
      </c>
      <c r="C38" s="305"/>
      <c r="D38" s="305"/>
      <c r="E38" s="305"/>
      <c r="F38" s="305"/>
      <c r="G38" s="305"/>
    </row>
    <row r="39" spans="2:7" ht="15.6" x14ac:dyDescent="0.3">
      <c r="B39" s="304" t="s">
        <v>143</v>
      </c>
      <c r="C39" s="304"/>
      <c r="D39" s="304"/>
      <c r="E39" s="304"/>
      <c r="F39" s="304"/>
      <c r="G39" s="304"/>
    </row>
    <row r="40" spans="2:7" ht="36.75" customHeight="1" x14ac:dyDescent="0.3">
      <c r="B40" s="305" t="s">
        <v>142</v>
      </c>
      <c r="C40" s="305"/>
      <c r="D40" s="305"/>
      <c r="E40" s="305"/>
      <c r="F40" s="305"/>
      <c r="G40" s="305"/>
    </row>
    <row r="41" spans="2:7" ht="15.6" x14ac:dyDescent="0.3">
      <c r="B41" s="304" t="s">
        <v>141</v>
      </c>
      <c r="C41" s="304"/>
      <c r="D41" s="304"/>
      <c r="E41" s="304"/>
      <c r="F41" s="304"/>
      <c r="G41" s="304"/>
    </row>
    <row r="42" spans="2:7" ht="36" customHeight="1" x14ac:dyDescent="0.3">
      <c r="B42" s="305" t="s">
        <v>140</v>
      </c>
      <c r="C42" s="305"/>
      <c r="D42" s="305"/>
      <c r="E42" s="305"/>
      <c r="F42" s="305"/>
      <c r="G42" s="305"/>
    </row>
    <row r="43" spans="2:7" ht="51.75" customHeight="1" x14ac:dyDescent="0.3">
      <c r="B43" s="304" t="s">
        <v>139</v>
      </c>
      <c r="C43" s="304"/>
      <c r="D43" s="304"/>
      <c r="E43" s="304"/>
      <c r="F43" s="304"/>
      <c r="G43" s="304"/>
    </row>
    <row r="44" spans="2:7" ht="15" x14ac:dyDescent="0.3">
      <c r="B44" s="305" t="s">
        <v>138</v>
      </c>
      <c r="C44" s="305"/>
      <c r="D44" s="305"/>
      <c r="E44" s="305"/>
      <c r="F44" s="305"/>
      <c r="G44" s="305"/>
    </row>
    <row r="45" spans="2:7" ht="15.6" x14ac:dyDescent="0.3">
      <c r="B45" s="304" t="s">
        <v>137</v>
      </c>
      <c r="C45" s="304"/>
      <c r="D45" s="304"/>
      <c r="E45" s="304"/>
      <c r="F45" s="304"/>
      <c r="G45" s="304"/>
    </row>
    <row r="46" spans="2:7" ht="15" x14ac:dyDescent="0.3">
      <c r="B46" s="305" t="s">
        <v>136</v>
      </c>
      <c r="C46" s="305"/>
      <c r="D46" s="305"/>
      <c r="E46" s="305"/>
      <c r="F46" s="305"/>
      <c r="G46" s="305"/>
    </row>
    <row r="47" spans="2:7" ht="15.6" x14ac:dyDescent="0.3">
      <c r="B47" s="251"/>
    </row>
    <row r="48" spans="2:7" ht="18" x14ac:dyDescent="0.3">
      <c r="B48" s="306" t="s">
        <v>135</v>
      </c>
      <c r="C48" s="306"/>
      <c r="D48" s="306"/>
      <c r="E48" s="306"/>
      <c r="F48" s="306"/>
      <c r="G48" s="306"/>
    </row>
    <row r="49" spans="2:7" ht="99.75" customHeight="1" x14ac:dyDescent="0.3">
      <c r="B49" s="307" t="s">
        <v>134</v>
      </c>
      <c r="C49" s="307"/>
      <c r="D49" s="307"/>
      <c r="E49" s="307"/>
      <c r="F49" s="307"/>
      <c r="G49" s="307"/>
    </row>
    <row r="50" spans="2:7" ht="15.6" x14ac:dyDescent="0.3">
      <c r="B50" s="251"/>
    </row>
    <row r="51" spans="2:7" ht="18" x14ac:dyDescent="0.3">
      <c r="B51" s="306" t="s">
        <v>133</v>
      </c>
      <c r="C51" s="306"/>
      <c r="D51" s="306"/>
      <c r="E51" s="306"/>
      <c r="F51" s="306"/>
      <c r="G51" s="306"/>
    </row>
    <row r="52" spans="2:7" ht="36" customHeight="1" x14ac:dyDescent="0.3">
      <c r="B52" s="307" t="s">
        <v>132</v>
      </c>
      <c r="C52" s="307"/>
      <c r="D52" s="307"/>
      <c r="E52" s="307"/>
      <c r="F52" s="307"/>
      <c r="G52" s="307"/>
    </row>
    <row r="53" spans="2:7" ht="90" customHeight="1" x14ac:dyDescent="0.3">
      <c r="B53" s="307" t="s">
        <v>131</v>
      </c>
      <c r="C53" s="307"/>
      <c r="D53" s="307"/>
      <c r="E53" s="307"/>
      <c r="F53" s="307"/>
      <c r="G53" s="307"/>
    </row>
    <row r="54" spans="2:7" ht="87" customHeight="1" x14ac:dyDescent="0.3">
      <c r="B54" s="307" t="s">
        <v>130</v>
      </c>
      <c r="C54" s="307"/>
      <c r="D54" s="307"/>
      <c r="E54" s="307"/>
      <c r="F54" s="307"/>
      <c r="G54" s="307"/>
    </row>
    <row r="55" spans="2:7" ht="39.75" customHeight="1" x14ac:dyDescent="0.3">
      <c r="B55" s="307" t="s">
        <v>129</v>
      </c>
      <c r="C55" s="307"/>
      <c r="D55" s="307"/>
      <c r="E55" s="307"/>
      <c r="F55" s="307"/>
      <c r="G55" s="307"/>
    </row>
    <row r="56" spans="2:7" ht="40.5" customHeight="1" x14ac:dyDescent="0.3">
      <c r="B56" s="307" t="s">
        <v>128</v>
      </c>
      <c r="C56" s="307"/>
      <c r="D56" s="307"/>
      <c r="E56" s="307"/>
      <c r="F56" s="307"/>
      <c r="G56" s="307"/>
    </row>
  </sheetData>
  <mergeCells count="46">
    <mergeCell ref="B27:G27"/>
    <mergeCell ref="B29:G29"/>
    <mergeCell ref="B6:G6"/>
    <mergeCell ref="B17:G17"/>
    <mergeCell ref="B8:G8"/>
    <mergeCell ref="B13:G13"/>
    <mergeCell ref="B9:G9"/>
    <mergeCell ref="B12:G12"/>
    <mergeCell ref="B10:G10"/>
    <mergeCell ref="B11:C11"/>
    <mergeCell ref="E11:F11"/>
    <mergeCell ref="B1:G1"/>
    <mergeCell ref="B2:G2"/>
    <mergeCell ref="B3:G3"/>
    <mergeCell ref="B4:G4"/>
    <mergeCell ref="B5:G5"/>
    <mergeCell ref="B40:G40"/>
    <mergeCell ref="B30:G30"/>
    <mergeCell ref="B15:G15"/>
    <mergeCell ref="B16:G16"/>
    <mergeCell ref="B19:G19"/>
    <mergeCell ref="B21:G21"/>
    <mergeCell ref="B22:G22"/>
    <mergeCell ref="B23:G23"/>
    <mergeCell ref="B24:G24"/>
    <mergeCell ref="B31:G31"/>
    <mergeCell ref="B34:G34"/>
    <mergeCell ref="B36:G36"/>
    <mergeCell ref="B37:G37"/>
    <mergeCell ref="B38:G38"/>
    <mergeCell ref="B39:G39"/>
    <mergeCell ref="B26:G26"/>
    <mergeCell ref="B56:G56"/>
    <mergeCell ref="B55:G55"/>
    <mergeCell ref="B54:G54"/>
    <mergeCell ref="B53:G53"/>
    <mergeCell ref="B52:G52"/>
    <mergeCell ref="B41:G41"/>
    <mergeCell ref="B44:G44"/>
    <mergeCell ref="B43:G43"/>
    <mergeCell ref="B42:G42"/>
    <mergeCell ref="B51:G51"/>
    <mergeCell ref="B49:G49"/>
    <mergeCell ref="B48:G48"/>
    <mergeCell ref="B46:G46"/>
    <mergeCell ref="B45:G4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82"/>
  <sheetViews>
    <sheetView showGridLines="0" showRowColHeaders="0" zoomScaleNormal="100" workbookViewId="0">
      <selection activeCell="G13" sqref="G13"/>
    </sheetView>
  </sheetViews>
  <sheetFormatPr defaultColWidth="0" defaultRowHeight="14.4" zeroHeight="1" x14ac:dyDescent="0.3"/>
  <cols>
    <col min="1" max="1" width="9.109375" style="1" customWidth="1"/>
    <col min="2" max="7" width="18.33203125" style="1" customWidth="1"/>
    <col min="8" max="8" width="9.109375" style="1" customWidth="1"/>
    <col min="9" max="16384" width="9.109375" style="1" hidden="1"/>
  </cols>
  <sheetData>
    <row r="1" spans="1:10" ht="18" x14ac:dyDescent="0.3">
      <c r="A1" s="59"/>
      <c r="B1" s="332" t="s">
        <v>99</v>
      </c>
      <c r="C1" s="332"/>
      <c r="D1" s="332"/>
      <c r="E1" s="332"/>
      <c r="F1" s="332"/>
      <c r="G1" s="332"/>
      <c r="H1" s="59"/>
    </row>
    <row r="2" spans="1:10" ht="18" x14ac:dyDescent="0.3">
      <c r="A2" s="59"/>
      <c r="B2" s="332"/>
      <c r="C2" s="332"/>
      <c r="D2" s="332"/>
      <c r="E2" s="332"/>
      <c r="F2" s="332"/>
      <c r="G2" s="332"/>
      <c r="H2" s="59"/>
    </row>
    <row r="3" spans="1:10" s="9" customFormat="1" x14ac:dyDescent="0.3">
      <c r="A3" s="67"/>
      <c r="B3" s="68"/>
      <c r="C3" s="68"/>
      <c r="D3" s="68"/>
      <c r="E3" s="68"/>
      <c r="F3" s="68"/>
      <c r="G3" s="67"/>
      <c r="H3" s="67"/>
      <c r="I3" s="227" t="str">
        <f>IF(AND('Goalie Replacements (Year 1)'!F27&lt;&gt;"",'Free Agents'!G19,'Roster (Year 1)'!$E$44),'Goalie Replacements (Year 1)'!F27,"")</f>
        <v/>
      </c>
    </row>
    <row r="4" spans="1:10" s="9" customFormat="1" ht="37.5" customHeight="1" x14ac:dyDescent="0.3">
      <c r="A4" s="193"/>
      <c r="B4" s="381" t="str">
        <f>IF(I3&lt;&gt;"",I4,"")</f>
        <v/>
      </c>
      <c r="C4" s="381"/>
      <c r="D4" s="381"/>
      <c r="E4" s="381"/>
      <c r="F4" s="381"/>
      <c r="G4" s="381"/>
      <c r="H4" s="193"/>
      <c r="I4" s="227" t="str">
        <f>"At the end of the Year 1 season, you indicated that you had a "&amp;I3&amp;". Before conducting your HR planning, you indicated that you wanted to sign:"</f>
        <v>At the end of the Year 1 season, you indicated that you had a . Before conducting your HR planning, you indicated that you wanted to sign:</v>
      </c>
      <c r="J4" s="227" t="s">
        <v>93</v>
      </c>
    </row>
    <row r="5" spans="1:10" s="9" customFormat="1" ht="37.5" customHeight="1" x14ac:dyDescent="0.3">
      <c r="A5" s="193"/>
      <c r="B5" s="383" t="str">
        <f>IF(I3&lt;&gt;"",I5,"")</f>
        <v/>
      </c>
      <c r="C5" s="383"/>
      <c r="D5" s="383"/>
      <c r="E5" s="383"/>
      <c r="F5" s="383"/>
      <c r="G5" s="383"/>
      <c r="H5" s="193"/>
      <c r="I5" s="227" t="e">
        <f ca="1">OFFSET('Free Agents'!B9, MATCH(Data!$A$3,'Free Agents'!G10:G12,0), 0)</f>
        <v>#N/A</v>
      </c>
      <c r="J5" s="227"/>
    </row>
    <row r="6" spans="1:10" s="9" customFormat="1" ht="37.5" customHeight="1" x14ac:dyDescent="0.3">
      <c r="A6" s="193"/>
      <c r="B6" s="381" t="str">
        <f>IF(I3&lt;&gt;"",I6,J6)</f>
        <v>Before you can continue, you must:</v>
      </c>
      <c r="C6" s="381"/>
      <c r="D6" s="381"/>
      <c r="E6" s="381"/>
      <c r="F6" s="381"/>
      <c r="G6" s="192"/>
      <c r="H6" s="193"/>
      <c r="I6" s="227" t="s">
        <v>104</v>
      </c>
      <c r="J6" s="227" t="s">
        <v>93</v>
      </c>
    </row>
    <row r="7" spans="1:10" s="9" customFormat="1" ht="15" customHeight="1" x14ac:dyDescent="0.3">
      <c r="A7" s="193"/>
      <c r="B7" s="195"/>
      <c r="C7" s="195"/>
      <c r="D7" s="195"/>
      <c r="E7" s="195"/>
      <c r="F7" s="195"/>
      <c r="G7" s="194"/>
      <c r="H7" s="193"/>
      <c r="I7" s="227"/>
      <c r="J7" s="227"/>
    </row>
    <row r="8" spans="1:10" s="9" customFormat="1" ht="63" customHeight="1" x14ac:dyDescent="0.3">
      <c r="A8" s="193"/>
      <c r="B8" s="381" t="str">
        <f>IF(I3&lt;&gt;"",I8,J8)</f>
        <v>1. Indicate who you would want to sign in the 'Free Agents' tab
2. Complete your Year 1 replacement charts for Forwards, Defence, and Goalies
3. Indicate whether or not you have a labour shortage, labour equilibrium, or labour surplus on the 'Goalie Replacements (Year 1)' tab</v>
      </c>
      <c r="C8" s="381"/>
      <c r="D8" s="381"/>
      <c r="E8" s="381"/>
      <c r="F8" s="381"/>
      <c r="G8" s="381"/>
      <c r="H8" s="193"/>
      <c r="I8" s="227" t="s">
        <v>76</v>
      </c>
      <c r="J8" s="260" t="s">
        <v>175</v>
      </c>
    </row>
    <row r="9" spans="1:10" s="9" customFormat="1" x14ac:dyDescent="0.3">
      <c r="A9" s="193"/>
      <c r="B9" s="382" t="str">
        <f>IF(I3&lt;&gt;"",I9,"")</f>
        <v/>
      </c>
      <c r="C9" s="382"/>
      <c r="D9" s="382"/>
      <c r="E9" s="382"/>
      <c r="F9" s="382"/>
      <c r="G9" s="382"/>
      <c r="H9" s="193"/>
      <c r="I9" s="227" t="str">
        <f>IF(I3=Data!C2,"You MUST sign a new player to address the labour shortage you have identified in order to continue.",IF(OR(I3=Data!C3,I3=Data!C4),"You MAY NOT sign a new player as there is no need with a "&amp;I3&amp;".",""))</f>
        <v/>
      </c>
    </row>
    <row r="10" spans="1:10" s="9" customFormat="1" x14ac:dyDescent="0.3">
      <c r="A10" s="193"/>
      <c r="B10" s="196"/>
      <c r="C10" s="196"/>
      <c r="D10" s="196"/>
      <c r="E10" s="196"/>
      <c r="F10" s="196"/>
      <c r="G10" s="193"/>
      <c r="H10" s="193"/>
    </row>
    <row r="11" spans="1:10" s="9" customFormat="1" ht="32.25" customHeight="1" x14ac:dyDescent="0.3">
      <c r="A11" s="67"/>
      <c r="B11" s="334" t="s">
        <v>86</v>
      </c>
      <c r="C11" s="336" t="s">
        <v>70</v>
      </c>
      <c r="D11" s="159" t="s">
        <v>50</v>
      </c>
      <c r="E11" s="159" t="s">
        <v>50</v>
      </c>
      <c r="F11" s="338" t="s">
        <v>71</v>
      </c>
      <c r="G11" s="340" t="s">
        <v>74</v>
      </c>
      <c r="H11" s="70"/>
    </row>
    <row r="12" spans="1:10" s="9" customFormat="1" x14ac:dyDescent="0.3">
      <c r="A12" s="67"/>
      <c r="B12" s="335"/>
      <c r="C12" s="337"/>
      <c r="D12" s="161" t="s">
        <v>188</v>
      </c>
      <c r="E12" s="161" t="s">
        <v>189</v>
      </c>
      <c r="F12" s="339"/>
      <c r="G12" s="341"/>
      <c r="H12" s="70"/>
    </row>
    <row r="13" spans="1:10" s="9" customFormat="1" x14ac:dyDescent="0.3">
      <c r="A13" s="67"/>
      <c r="B13" s="71" t="str">
        <f>IF(I3&lt;&gt;"",'Team Data'!A18,"")</f>
        <v/>
      </c>
      <c r="C13" s="65" t="str">
        <f>IF(I3&lt;&gt;"","Forward","")</f>
        <v/>
      </c>
      <c r="D13" s="65" t="str">
        <f>IF(I3&lt;&gt;"",'Team Data'!C18,"")</f>
        <v/>
      </c>
      <c r="E13" s="65" t="str">
        <f>IF(I3&lt;&gt;"",'Team Data'!D18,"")</f>
        <v/>
      </c>
      <c r="F13" s="65" t="str">
        <f>IF(I3&lt;&gt;"",'Team Data'!B18,"")</f>
        <v/>
      </c>
      <c r="G13" s="160"/>
      <c r="H13" s="72"/>
    </row>
    <row r="14" spans="1:10" s="9" customFormat="1" x14ac:dyDescent="0.3">
      <c r="A14" s="67"/>
      <c r="B14" s="71" t="str">
        <f>IF(I3&lt;&gt;"",'Team Data'!A42,"")</f>
        <v/>
      </c>
      <c r="C14" s="65" t="str">
        <f>IF(I3&lt;&gt;"","Defence","")</f>
        <v/>
      </c>
      <c r="D14" s="65" t="str">
        <f>IF(I3&lt;&gt;"",'Team Data'!C42,"")</f>
        <v/>
      </c>
      <c r="E14" s="65" t="str">
        <f>IF(I3&lt;&gt;"",'Team Data'!D42,"")</f>
        <v/>
      </c>
      <c r="F14" s="65" t="str">
        <f>IF(I3&lt;&gt;"",'Team Data'!B42,"")</f>
        <v/>
      </c>
      <c r="G14" s="112"/>
      <c r="H14" s="72"/>
    </row>
    <row r="15" spans="1:10" s="9" customFormat="1" x14ac:dyDescent="0.3">
      <c r="A15" s="67"/>
      <c r="B15" s="73" t="str">
        <f>IF(I3&lt;&gt;"",'Team Data'!A60,"")</f>
        <v/>
      </c>
      <c r="C15" s="74" t="str">
        <f>IF(I3&lt;&gt;"","Goalie","")</f>
        <v/>
      </c>
      <c r="D15" s="74" t="str">
        <f>IF(I3&lt;&gt;"",'Team Data'!C60,"")</f>
        <v/>
      </c>
      <c r="E15" s="74" t="str">
        <f>IF(I3&lt;&gt;"",'Team Data'!D60,"")</f>
        <v/>
      </c>
      <c r="F15" s="74" t="str">
        <f>IF(I3&lt;&gt;"",'Team Data'!B60,"")</f>
        <v/>
      </c>
      <c r="G15" s="83"/>
      <c r="H15" s="72"/>
    </row>
    <row r="16" spans="1:10" s="9" customFormat="1" x14ac:dyDescent="0.3">
      <c r="A16" s="67"/>
      <c r="B16" s="68"/>
      <c r="C16" s="68"/>
      <c r="D16" s="68"/>
      <c r="E16" s="68"/>
      <c r="F16" s="68"/>
      <c r="G16" s="67"/>
      <c r="H16" s="67"/>
    </row>
    <row r="17" spans="1:13" s="9" customFormat="1" x14ac:dyDescent="0.3">
      <c r="A17" s="67"/>
      <c r="B17" s="69"/>
      <c r="C17" s="68"/>
      <c r="D17" s="68"/>
      <c r="E17" s="68"/>
      <c r="F17" s="67"/>
      <c r="G17" s="67"/>
      <c r="H17" s="67"/>
    </row>
    <row r="18" spans="1:13" s="9" customFormat="1" ht="43.2" x14ac:dyDescent="0.3">
      <c r="A18" s="67"/>
      <c r="B18" s="75"/>
      <c r="C18" s="216"/>
      <c r="D18" s="68"/>
      <c r="E18" s="68"/>
      <c r="F18" s="185" t="str">
        <f>IF('Team Data'!B68&lt;&gt;"","Password
Ask your instructor for what to enter","")</f>
        <v>Password
Ask your instructor for what to enter</v>
      </c>
      <c r="G18" s="253"/>
      <c r="H18" s="67"/>
    </row>
    <row r="19" spans="1:13" s="9" customFormat="1" x14ac:dyDescent="0.3">
      <c r="A19" s="67"/>
      <c r="B19" s="67"/>
      <c r="C19" s="67"/>
      <c r="D19" s="67"/>
      <c r="E19" s="76"/>
      <c r="F19" s="77"/>
      <c r="G19" s="67"/>
      <c r="H19" s="67"/>
      <c r="K19" s="29"/>
      <c r="L19" s="29"/>
      <c r="M19" s="22"/>
    </row>
    <row r="20" spans="1:13" s="9" customFormat="1" hidden="1" x14ac:dyDescent="0.3">
      <c r="C20" s="22"/>
      <c r="D20" s="22"/>
      <c r="E20" s="22"/>
      <c r="F20" s="30"/>
    </row>
    <row r="21" spans="1:13" s="9" customFormat="1" hidden="1" x14ac:dyDescent="0.3">
      <c r="B21" s="30"/>
      <c r="C21" s="30"/>
      <c r="D21" s="30"/>
      <c r="E21" s="30"/>
      <c r="F21" s="30"/>
    </row>
    <row r="22" spans="1:13" s="9" customFormat="1" hidden="1" x14ac:dyDescent="0.3">
      <c r="B22" s="29"/>
      <c r="C22" s="30"/>
      <c r="D22" s="30"/>
      <c r="E22" s="30"/>
      <c r="F22" s="31" t="s">
        <v>75</v>
      </c>
      <c r="G22" s="9" t="b">
        <f>OR(AND(COUNTIF(G13:G15,Data!A3)=1,I3=Data!C2),AND(COUNTIF(G13:G15,Data!A3)=0,OR(I3=Data!C3,I3=Data!C4)))</f>
        <v>0</v>
      </c>
    </row>
    <row r="23" spans="1:13" s="9" customFormat="1" hidden="1" x14ac:dyDescent="0.3">
      <c r="B23" s="29"/>
      <c r="C23" s="30"/>
      <c r="D23" s="30"/>
      <c r="E23" s="30"/>
      <c r="F23" s="31"/>
    </row>
    <row r="24" spans="1:13" s="9" customFormat="1" hidden="1" x14ac:dyDescent="0.3">
      <c r="E24" s="2"/>
      <c r="F24" s="22"/>
      <c r="J24" s="29"/>
      <c r="K24" s="22"/>
      <c r="L24" s="22"/>
    </row>
    <row r="25" spans="1:13" s="9" customFormat="1" hidden="1" x14ac:dyDescent="0.3">
      <c r="E25" s="2"/>
      <c r="J25" s="29"/>
      <c r="K25" s="22"/>
      <c r="L25" s="22"/>
    </row>
    <row r="26" spans="1:13" s="9" customFormat="1" hidden="1" x14ac:dyDescent="0.3"/>
    <row r="27" spans="1:13" s="9" customFormat="1" hidden="1" x14ac:dyDescent="0.3"/>
    <row r="28" spans="1:13" s="9" customFormat="1" hidden="1" x14ac:dyDescent="0.3">
      <c r="B28" s="29"/>
      <c r="D28" s="29"/>
      <c r="E28" s="29"/>
      <c r="F28" s="29"/>
    </row>
    <row r="29" spans="1:13" s="9" customFormat="1" hidden="1" x14ac:dyDescent="0.3">
      <c r="B29" s="28"/>
      <c r="D29" s="28"/>
      <c r="E29" s="28"/>
      <c r="F29" s="28"/>
    </row>
    <row r="30" spans="1:13" s="9" customFormat="1" hidden="1" x14ac:dyDescent="0.3">
      <c r="B30" s="29"/>
    </row>
    <row r="31" spans="1:13" s="9" customFormat="1" hidden="1" x14ac:dyDescent="0.3"/>
    <row r="32" spans="1:13" s="9" customFormat="1" hidden="1" x14ac:dyDescent="0.3"/>
    <row r="33" s="9" customFormat="1" hidden="1" x14ac:dyDescent="0.3"/>
    <row r="34" s="9" customFormat="1" hidden="1" x14ac:dyDescent="0.3"/>
    <row r="35" s="9" customFormat="1" hidden="1" x14ac:dyDescent="0.3"/>
    <row r="36" s="9" customFormat="1" hidden="1" x14ac:dyDescent="0.3"/>
    <row r="37" s="9" customFormat="1" hidden="1" x14ac:dyDescent="0.3"/>
    <row r="38" s="9" customFormat="1" hidden="1" x14ac:dyDescent="0.3"/>
    <row r="39" s="9" customFormat="1" hidden="1" x14ac:dyDescent="0.3"/>
    <row r="40" s="9" customFormat="1" hidden="1" x14ac:dyDescent="0.3"/>
    <row r="41" s="9" customFormat="1" hidden="1" x14ac:dyDescent="0.3"/>
    <row r="42" s="9" customFormat="1" hidden="1" x14ac:dyDescent="0.3"/>
    <row r="43" s="9" customFormat="1" hidden="1" x14ac:dyDescent="0.3"/>
    <row r="44" s="9" customFormat="1" hidden="1" x14ac:dyDescent="0.3"/>
    <row r="45" s="9" customFormat="1" hidden="1" x14ac:dyDescent="0.3"/>
    <row r="46" s="9" customFormat="1" hidden="1" x14ac:dyDescent="0.3"/>
    <row r="47" s="9" customFormat="1" hidden="1" x14ac:dyDescent="0.3"/>
    <row r="48" s="9" customFormat="1" hidden="1" x14ac:dyDescent="0.3"/>
    <row r="49" s="9" customFormat="1" hidden="1" x14ac:dyDescent="0.3"/>
    <row r="50" s="9" customFormat="1" hidden="1" x14ac:dyDescent="0.3"/>
    <row r="51" s="9" customFormat="1" hidden="1" x14ac:dyDescent="0.3"/>
    <row r="52" s="9" customFormat="1" hidden="1" x14ac:dyDescent="0.3"/>
    <row r="53" s="9" customFormat="1" hidden="1" x14ac:dyDescent="0.3"/>
    <row r="54" s="9" customFormat="1" hidden="1" x14ac:dyDescent="0.3"/>
    <row r="55" s="9" customFormat="1" hidden="1" x14ac:dyDescent="0.3"/>
    <row r="56" s="9" customFormat="1" hidden="1" x14ac:dyDescent="0.3"/>
    <row r="57" s="9" customFormat="1" hidden="1" x14ac:dyDescent="0.3"/>
    <row r="58" s="9" customFormat="1" hidden="1" x14ac:dyDescent="0.3"/>
    <row r="59" s="9" customFormat="1" hidden="1" x14ac:dyDescent="0.3"/>
    <row r="60" s="9" customFormat="1" hidden="1" x14ac:dyDescent="0.3"/>
    <row r="61" s="9" customFormat="1" hidden="1" x14ac:dyDescent="0.3"/>
    <row r="62" s="9" customFormat="1" hidden="1" x14ac:dyDescent="0.3"/>
    <row r="63" s="9" customFormat="1" hidden="1" x14ac:dyDescent="0.3"/>
    <row r="64" s="9" customFormat="1" hidden="1" x14ac:dyDescent="0.3"/>
    <row r="65" s="9" customFormat="1" hidden="1" x14ac:dyDescent="0.3"/>
    <row r="66" s="9" customFormat="1" hidden="1" x14ac:dyDescent="0.3"/>
    <row r="67" s="9" customFormat="1" hidden="1" x14ac:dyDescent="0.3"/>
    <row r="68" s="9" customFormat="1" hidden="1" x14ac:dyDescent="0.3"/>
    <row r="69" s="9" customFormat="1" hidden="1" x14ac:dyDescent="0.3"/>
    <row r="70" s="9" customFormat="1" hidden="1" x14ac:dyDescent="0.3"/>
    <row r="71" s="9" customFormat="1" hidden="1" x14ac:dyDescent="0.3"/>
    <row r="72" s="9" customFormat="1" hidden="1" x14ac:dyDescent="0.3"/>
    <row r="73" s="9" customFormat="1" hidden="1" x14ac:dyDescent="0.3"/>
    <row r="74" s="9" customFormat="1" hidden="1" x14ac:dyDescent="0.3"/>
    <row r="75" s="9" customFormat="1" hidden="1" x14ac:dyDescent="0.3"/>
    <row r="76" s="9" customFormat="1" hidden="1" x14ac:dyDescent="0.3"/>
    <row r="77" s="9" customFormat="1" hidden="1" x14ac:dyDescent="0.3"/>
    <row r="78" s="9" customFormat="1" hidden="1" x14ac:dyDescent="0.3"/>
    <row r="79" s="9" customFormat="1" hidden="1" x14ac:dyDescent="0.3"/>
    <row r="80" s="9" customFormat="1" hidden="1" x14ac:dyDescent="0.3"/>
    <row r="81" s="9" customFormat="1" hidden="1" x14ac:dyDescent="0.3"/>
    <row r="82" s="9" customFormat="1" hidden="1" x14ac:dyDescent="0.3"/>
  </sheetData>
  <sheetProtection algorithmName="SHA-512" hashValue="ClnVtTzz/MTev3L9gxlbajfRQTBhHy9GQ1lEy6xzyXirUTMSpV+VBt9lIuph9zByeuBSsKELXecmU0hlyNUufw==" saltValue="pQJ14MzPAJKsOgX9UNUhMA==" spinCount="100000" sheet="1" objects="1" scenarios="1" selectLockedCells="1"/>
  <mergeCells count="11">
    <mergeCell ref="F11:F12"/>
    <mergeCell ref="G11:G12"/>
    <mergeCell ref="B1:G1"/>
    <mergeCell ref="B2:G2"/>
    <mergeCell ref="B4:G4"/>
    <mergeCell ref="B8:G8"/>
    <mergeCell ref="B9:G9"/>
    <mergeCell ref="B11:B12"/>
    <mergeCell ref="C11:C12"/>
    <mergeCell ref="B5:G5"/>
    <mergeCell ref="B6:F6"/>
  </mergeCells>
  <conditionalFormatting sqref="G6">
    <cfRule type="expression" dxfId="10" priority="2">
      <formula>$I$3&lt;&gt;""</formula>
    </cfRule>
  </conditionalFormatting>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D0AE09CA-19E7-4963-85E0-479153ABF8F8}">
            <xm:f>'Team Data'!$B$68&lt;&gt;""</xm:f>
            <x14:dxf>
              <fill>
                <patternFill>
                  <bgColor theme="0" tint="-0.14996795556505021"/>
                </patternFill>
              </fill>
              <border>
                <left style="thin">
                  <color auto="1"/>
                </left>
                <right style="thin">
                  <color auto="1"/>
                </right>
                <top style="thin">
                  <color auto="1"/>
                </top>
                <bottom style="thin">
                  <color auto="1"/>
                </bottom>
                <vertical/>
                <horizontal/>
              </border>
            </x14:dxf>
          </x14:cfRule>
          <xm:sqref>G18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1000000}">
          <x14:formula1>
            <xm:f>Data!$C$2:$C$4</xm:f>
          </x14:formula1>
          <xm:sqref>D30:F30</xm:sqref>
        </x14:dataValidation>
        <x14:dataValidation type="list" allowBlank="1" showInputMessage="1" showErrorMessage="1" xr:uid="{00000000-0002-0000-0500-000002000000}">
          <x14:formula1>
            <xm:f>Data!$A$2:$A$3</xm:f>
          </x14:formula1>
          <xm:sqref>G13:G15 G6:G7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79"/>
  <sheetViews>
    <sheetView showGridLines="0" showRowColHeaders="0" workbookViewId="0"/>
  </sheetViews>
  <sheetFormatPr defaultColWidth="0" defaultRowHeight="14.4" zeroHeight="1" x14ac:dyDescent="0.3"/>
  <cols>
    <col min="1" max="1" width="9.109375" style="1" customWidth="1"/>
    <col min="2" max="7" width="18.33203125" style="1" customWidth="1"/>
    <col min="8" max="8" width="9.109375" style="1" customWidth="1"/>
    <col min="9" max="16384" width="9.109375" style="1" hidden="1"/>
  </cols>
  <sheetData>
    <row r="1" spans="1:14" ht="18" x14ac:dyDescent="0.3">
      <c r="A1" s="59"/>
      <c r="B1" s="332" t="str">
        <f>'Roster (Year 1)'!A1&amp;" Post-Season"</f>
        <v>Year 1 Post-Season</v>
      </c>
      <c r="C1" s="332"/>
      <c r="D1" s="332"/>
      <c r="E1" s="332"/>
      <c r="F1" s="332"/>
      <c r="G1" s="332"/>
      <c r="H1" s="59"/>
    </row>
    <row r="2" spans="1:14" ht="15" customHeight="1" x14ac:dyDescent="0.3">
      <c r="A2" s="59"/>
      <c r="B2" s="82"/>
      <c r="C2" s="82"/>
      <c r="D2" s="82"/>
      <c r="E2" s="82"/>
      <c r="F2" s="82"/>
      <c r="G2" s="82"/>
      <c r="H2" s="59"/>
      <c r="I2" s="24" t="b">
        <f>AND('Free Agents (Year 1)'!G18='Team Data'!B68,'Free Agents (Year 1)'!G22)</f>
        <v>0</v>
      </c>
    </row>
    <row r="3" spans="1:14" s="9" customFormat="1" x14ac:dyDescent="0.3">
      <c r="A3" s="67"/>
      <c r="B3" s="331" t="str">
        <f>IF(AND($I$2,I3&lt;&gt;""),I3,"")</f>
        <v/>
      </c>
      <c r="C3" s="331"/>
      <c r="D3" s="331"/>
      <c r="E3" s="331"/>
      <c r="F3" s="331"/>
      <c r="G3" s="331"/>
      <c r="H3" s="67"/>
      <c r="I3" s="43" t="s">
        <v>125</v>
      </c>
    </row>
    <row r="4" spans="1:14" s="9" customFormat="1" x14ac:dyDescent="0.3">
      <c r="A4" s="67"/>
      <c r="B4" s="384" t="str">
        <f>IF(AND($I$2,I4&lt;&gt;""),I4&amp;" and "&amp;J4,"")</f>
        <v/>
      </c>
      <c r="C4" s="384"/>
      <c r="D4" s="384"/>
      <c r="E4" s="384"/>
      <c r="F4" s="384"/>
      <c r="G4" s="384"/>
      <c r="H4" s="67"/>
      <c r="I4" s="43" t="str">
        <f t="array" ref="I4">INDEX('Team Data'!A1:A64,SMALL(IF('Team Data'!I1:I64=Data!D2,ROW('Team Data'!I1:I64)-ROW(INDEX('Team Data'!I1:I64,1,1))+1),1))</f>
        <v>Greg Poliska</v>
      </c>
      <c r="J4" s="43" t="str">
        <f t="array" ref="J4">INDEX('Team Data'!A1:A64,SMALL(IF('Team Data'!I1:I64=Data!D2,ROW('Team Data'!I1:I64)-ROW(INDEX('Team Data'!I1:I64,1,1))+1),2))</f>
        <v>Jon Kromm</v>
      </c>
      <c r="N4" s="163"/>
    </row>
    <row r="5" spans="1:14" s="9" customFormat="1" x14ac:dyDescent="0.3">
      <c r="A5" s="67"/>
      <c r="B5" s="331" t="str">
        <f>IF(I2,"",I5)</f>
        <v>In order to see what happened this season, you must:</v>
      </c>
      <c r="C5" s="331"/>
      <c r="D5" s="331"/>
      <c r="E5" s="331"/>
      <c r="F5" s="331"/>
      <c r="G5" s="331"/>
      <c r="H5" s="67"/>
      <c r="I5" s="43" t="s">
        <v>94</v>
      </c>
    </row>
    <row r="6" spans="1:14" s="9" customFormat="1" ht="129" customHeight="1" x14ac:dyDescent="0.3">
      <c r="A6" s="67"/>
      <c r="B6" s="331" t="str">
        <f>IF(I2,I6,J6)</f>
        <v>1. Complete the 'Free Agents (Year 1)' tab, which means signing ONE player if you had a labour shortage, or NO players if you had a labour surplus or equilibrium
2. Enter the password your instructor gave you into the 'Password' cell on the 'Free Agents (Year 1)' tab</v>
      </c>
      <c r="C6" s="331"/>
      <c r="D6" s="331"/>
      <c r="E6" s="331"/>
      <c r="F6" s="331"/>
      <c r="G6" s="331"/>
      <c r="H6" s="67"/>
      <c r="I6" s="164" t="s">
        <v>90</v>
      </c>
      <c r="J6" s="164" t="s">
        <v>187</v>
      </c>
    </row>
    <row r="7" spans="1:14" s="9" customFormat="1" x14ac:dyDescent="0.3">
      <c r="A7" s="67"/>
      <c r="B7" s="331" t="str">
        <f t="shared" ref="B7" si="0">IF(AND($I$2,I7&lt;&gt;""),I7,"")</f>
        <v/>
      </c>
      <c r="C7" s="331"/>
      <c r="D7" s="331"/>
      <c r="E7" s="331"/>
      <c r="F7" s="331"/>
      <c r="G7" s="331"/>
      <c r="H7" s="67"/>
    </row>
    <row r="8" spans="1:14" s="9" customFormat="1" hidden="1" x14ac:dyDescent="0.3">
      <c r="B8" s="10"/>
      <c r="C8" s="18"/>
      <c r="D8" s="17"/>
      <c r="E8" s="17"/>
      <c r="F8" s="20"/>
      <c r="G8" s="21"/>
      <c r="H8" s="32"/>
    </row>
    <row r="9" spans="1:14" s="9" customFormat="1" hidden="1" x14ac:dyDescent="0.3">
      <c r="B9" s="10"/>
      <c r="C9" s="18"/>
      <c r="D9" s="17"/>
      <c r="E9" s="17"/>
      <c r="F9" s="20"/>
      <c r="G9" s="21"/>
      <c r="H9" s="32"/>
    </row>
    <row r="10" spans="1:14" s="9" customFormat="1" hidden="1" x14ac:dyDescent="0.3">
      <c r="B10" s="18"/>
      <c r="C10" s="19"/>
      <c r="D10" s="19"/>
      <c r="E10" s="19"/>
      <c r="F10" s="19"/>
      <c r="G10" s="17"/>
      <c r="H10" s="33"/>
    </row>
    <row r="11" spans="1:14" s="9" customFormat="1" hidden="1" x14ac:dyDescent="0.3">
      <c r="B11" s="18"/>
      <c r="C11" s="19"/>
      <c r="D11" s="19"/>
      <c r="E11" s="19"/>
      <c r="F11" s="19"/>
      <c r="G11" s="17"/>
      <c r="H11" s="33"/>
    </row>
    <row r="12" spans="1:14" s="9" customFormat="1" hidden="1" x14ac:dyDescent="0.3">
      <c r="B12" s="18"/>
      <c r="C12" s="19"/>
      <c r="D12" s="19"/>
      <c r="E12" s="19"/>
      <c r="F12" s="19"/>
      <c r="G12" s="17"/>
      <c r="H12" s="33"/>
    </row>
    <row r="13" spans="1:14" s="9" customFormat="1" hidden="1" x14ac:dyDescent="0.3">
      <c r="B13" s="30"/>
      <c r="C13" s="30"/>
      <c r="D13" s="30"/>
      <c r="E13" s="30"/>
      <c r="F13" s="30"/>
    </row>
    <row r="14" spans="1:14" s="9" customFormat="1" hidden="1" x14ac:dyDescent="0.3">
      <c r="B14" s="29"/>
      <c r="C14" s="30"/>
      <c r="D14" s="30"/>
      <c r="E14" s="30"/>
    </row>
    <row r="15" spans="1:14" s="9" customFormat="1" hidden="1" x14ac:dyDescent="0.3">
      <c r="B15" s="29"/>
      <c r="C15" s="30"/>
      <c r="D15" s="30"/>
      <c r="E15" s="30"/>
      <c r="F15" s="31"/>
    </row>
    <row r="16" spans="1:14" s="9" customFormat="1" hidden="1" x14ac:dyDescent="0.3">
      <c r="E16" s="2"/>
      <c r="F16" s="22"/>
      <c r="K16" s="29"/>
      <c r="L16" s="29"/>
      <c r="M16" s="22"/>
    </row>
    <row r="17" spans="2:12" s="9" customFormat="1" hidden="1" x14ac:dyDescent="0.3">
      <c r="C17" s="22"/>
      <c r="D17" s="22"/>
      <c r="E17" s="22"/>
      <c r="F17" s="30"/>
    </row>
    <row r="18" spans="2:12" s="9" customFormat="1" hidden="1" x14ac:dyDescent="0.3">
      <c r="B18" s="30"/>
      <c r="C18" s="30"/>
      <c r="D18" s="30"/>
      <c r="E18" s="30"/>
      <c r="F18" s="30"/>
    </row>
    <row r="19" spans="2:12" s="9" customFormat="1" hidden="1" x14ac:dyDescent="0.3">
      <c r="B19" s="29"/>
      <c r="C19" s="30"/>
      <c r="D19" s="30"/>
      <c r="E19" s="30"/>
      <c r="F19" s="31"/>
    </row>
    <row r="20" spans="2:12" s="9" customFormat="1" hidden="1" x14ac:dyDescent="0.3">
      <c r="B20" s="29"/>
      <c r="C20" s="30"/>
      <c r="D20" s="30"/>
      <c r="E20" s="30"/>
      <c r="F20" s="31"/>
    </row>
    <row r="21" spans="2:12" s="9" customFormat="1" hidden="1" x14ac:dyDescent="0.3">
      <c r="E21" s="2"/>
      <c r="F21" s="22"/>
      <c r="J21" s="29"/>
      <c r="K21" s="22"/>
      <c r="L21" s="22"/>
    </row>
    <row r="22" spans="2:12" s="9" customFormat="1" hidden="1" x14ac:dyDescent="0.3">
      <c r="E22" s="2"/>
      <c r="J22" s="29"/>
      <c r="K22" s="22"/>
      <c r="L22" s="22"/>
    </row>
    <row r="23" spans="2:12" s="9" customFormat="1" hidden="1" x14ac:dyDescent="0.3"/>
    <row r="24" spans="2:12" s="9" customFormat="1" hidden="1" x14ac:dyDescent="0.3"/>
    <row r="25" spans="2:12" s="9" customFormat="1" hidden="1" x14ac:dyDescent="0.3">
      <c r="B25" s="29"/>
      <c r="C25" s="29"/>
      <c r="D25" s="29"/>
      <c r="E25" s="29"/>
      <c r="F25" s="29"/>
    </row>
    <row r="26" spans="2:12" s="9" customFormat="1" hidden="1" x14ac:dyDescent="0.3">
      <c r="B26" s="28"/>
      <c r="C26" s="28"/>
      <c r="D26" s="28"/>
      <c r="E26" s="28"/>
      <c r="F26" s="28"/>
    </row>
    <row r="27" spans="2:12" s="9" customFormat="1" hidden="1" x14ac:dyDescent="0.3">
      <c r="B27" s="29"/>
      <c r="C27" s="29"/>
    </row>
    <row r="28" spans="2:12" s="9" customFormat="1" hidden="1" x14ac:dyDescent="0.3"/>
    <row r="29" spans="2:12" s="9" customFormat="1" hidden="1" x14ac:dyDescent="0.3"/>
    <row r="30" spans="2:12" s="9" customFormat="1" hidden="1" x14ac:dyDescent="0.3"/>
    <row r="31" spans="2:12" s="9" customFormat="1" hidden="1" x14ac:dyDescent="0.3"/>
    <row r="32" spans="2:12" s="9" customFormat="1" hidden="1" x14ac:dyDescent="0.3"/>
    <row r="33" s="9" customFormat="1" hidden="1" x14ac:dyDescent="0.3"/>
    <row r="34" s="9" customFormat="1" hidden="1" x14ac:dyDescent="0.3"/>
    <row r="35" s="9" customFormat="1" hidden="1" x14ac:dyDescent="0.3"/>
    <row r="36" s="9" customFormat="1" hidden="1" x14ac:dyDescent="0.3"/>
    <row r="37" s="9" customFormat="1" hidden="1" x14ac:dyDescent="0.3"/>
    <row r="38" s="9" customFormat="1" hidden="1" x14ac:dyDescent="0.3"/>
    <row r="39" s="9" customFormat="1" hidden="1" x14ac:dyDescent="0.3"/>
    <row r="40" s="9" customFormat="1" hidden="1" x14ac:dyDescent="0.3"/>
    <row r="41" s="9" customFormat="1" hidden="1" x14ac:dyDescent="0.3"/>
    <row r="42" s="9" customFormat="1" hidden="1" x14ac:dyDescent="0.3"/>
    <row r="43" s="9" customFormat="1" hidden="1" x14ac:dyDescent="0.3"/>
    <row r="44" s="9" customFormat="1" hidden="1" x14ac:dyDescent="0.3"/>
    <row r="45" s="9" customFormat="1" hidden="1" x14ac:dyDescent="0.3"/>
    <row r="46" s="9" customFormat="1" hidden="1" x14ac:dyDescent="0.3"/>
    <row r="47" s="9" customFormat="1" hidden="1" x14ac:dyDescent="0.3"/>
    <row r="48" s="9" customFormat="1" hidden="1" x14ac:dyDescent="0.3"/>
    <row r="49" s="9" customFormat="1" hidden="1" x14ac:dyDescent="0.3"/>
    <row r="50" s="9" customFormat="1" hidden="1" x14ac:dyDescent="0.3"/>
    <row r="51" s="9" customFormat="1" hidden="1" x14ac:dyDescent="0.3"/>
    <row r="52" s="9" customFormat="1" hidden="1" x14ac:dyDescent="0.3"/>
    <row r="53" s="9" customFormat="1" hidden="1" x14ac:dyDescent="0.3"/>
    <row r="54" s="9" customFormat="1" hidden="1" x14ac:dyDescent="0.3"/>
    <row r="55" s="9" customFormat="1" hidden="1" x14ac:dyDescent="0.3"/>
    <row r="56" s="9" customFormat="1" hidden="1" x14ac:dyDescent="0.3"/>
    <row r="57" s="9" customFormat="1" hidden="1" x14ac:dyDescent="0.3"/>
    <row r="58" s="9" customFormat="1" hidden="1" x14ac:dyDescent="0.3"/>
    <row r="59" s="9" customFormat="1" hidden="1" x14ac:dyDescent="0.3"/>
    <row r="60" s="9" customFormat="1" hidden="1" x14ac:dyDescent="0.3"/>
    <row r="61" s="9" customFormat="1" hidden="1" x14ac:dyDescent="0.3"/>
    <row r="62" s="9" customFormat="1" hidden="1" x14ac:dyDescent="0.3"/>
    <row r="63" s="9" customFormat="1" hidden="1" x14ac:dyDescent="0.3"/>
    <row r="64" s="9" customFormat="1" hidden="1" x14ac:dyDescent="0.3"/>
    <row r="65" s="9" customFormat="1" hidden="1" x14ac:dyDescent="0.3"/>
    <row r="66" s="9" customFormat="1" hidden="1" x14ac:dyDescent="0.3"/>
    <row r="67" s="9" customFormat="1" hidden="1" x14ac:dyDescent="0.3"/>
    <row r="68" s="9" customFormat="1" hidden="1" x14ac:dyDescent="0.3"/>
    <row r="69" s="9" customFormat="1" hidden="1" x14ac:dyDescent="0.3"/>
    <row r="70" s="9" customFormat="1" hidden="1" x14ac:dyDescent="0.3"/>
    <row r="71" s="9" customFormat="1" hidden="1" x14ac:dyDescent="0.3"/>
    <row r="72" s="9" customFormat="1" hidden="1" x14ac:dyDescent="0.3"/>
    <row r="73" s="9" customFormat="1" hidden="1" x14ac:dyDescent="0.3"/>
    <row r="74" s="9" customFormat="1" hidden="1" x14ac:dyDescent="0.3"/>
    <row r="75" s="9" customFormat="1" hidden="1" x14ac:dyDescent="0.3"/>
    <row r="76" s="9" customFormat="1" hidden="1" x14ac:dyDescent="0.3"/>
    <row r="77" s="9" customFormat="1" hidden="1" x14ac:dyDescent="0.3"/>
    <row r="78" s="9" customFormat="1" hidden="1" x14ac:dyDescent="0.3"/>
    <row r="79" s="9" customFormat="1" hidden="1" x14ac:dyDescent="0.3"/>
  </sheetData>
  <sheetProtection algorithmName="SHA-512" hashValue="verMwZpB2Yuq5T7pw01n19/unTINjQMJkbNIJUPP6xztceq2R/b3lvK073dGpQNikLOwURV17dlU4aQL+rmeqQ==" saltValue="Wk9rtGnXYlfWMAxVyP+dSQ==" spinCount="100000" sheet="1" objects="1" scenarios="1" selectLockedCells="1"/>
  <mergeCells count="6">
    <mergeCell ref="B1:G1"/>
    <mergeCell ref="B7:G7"/>
    <mergeCell ref="B6:G6"/>
    <mergeCell ref="B5:G5"/>
    <mergeCell ref="B4:G4"/>
    <mergeCell ref="B3:G3"/>
  </mergeCells>
  <dataValidations disablePrompts="1" count="1">
    <dataValidation type="whole" allowBlank="1" showInputMessage="1" showErrorMessage="1" sqref="D10:E12" xr:uid="{00000000-0002-0000-0600-00000000000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600-000001000000}">
          <x14:formula1>
            <xm:f>Data!$B$2:$B$7</xm:f>
          </x14:formula1>
          <xm:sqref>F10:F12</xm:sqref>
        </x14:dataValidation>
        <x14:dataValidation type="list" allowBlank="1" showInputMessage="1" showErrorMessage="1" xr:uid="{00000000-0002-0000-0600-000002000000}">
          <x14:formula1>
            <xm:f>Data!$A$2:$A$3</xm:f>
          </x14:formula1>
          <xm:sqref>G10:G12</xm:sqref>
        </x14:dataValidation>
        <x14:dataValidation type="list" allowBlank="1" showInputMessage="1" showErrorMessage="1" xr:uid="{00000000-0002-0000-0600-000003000000}">
          <x14:formula1>
            <xm:f>Data!$C$2:$C$4</xm:f>
          </x14:formula1>
          <xm:sqref>D27:F27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dimension ref="A1:P1003"/>
  <sheetViews>
    <sheetView showGridLines="0" showRowColHeaders="0" zoomScaleNormal="100" workbookViewId="0">
      <selection activeCell="E5" sqref="E5"/>
    </sheetView>
  </sheetViews>
  <sheetFormatPr defaultColWidth="0" defaultRowHeight="15" customHeight="1" zeroHeight="1" x14ac:dyDescent="0.3"/>
  <cols>
    <col min="1" max="1" width="24.6640625" style="3" customWidth="1"/>
    <col min="2" max="2" width="22.44140625" style="3" bestFit="1" customWidth="1"/>
    <col min="3" max="6" width="17.109375" style="3" customWidth="1"/>
    <col min="7" max="7" width="18" style="3" customWidth="1"/>
    <col min="8" max="8" width="66.44140625" style="3" bestFit="1" customWidth="1"/>
    <col min="9" max="16384" width="15.109375" style="3" hidden="1"/>
  </cols>
  <sheetData>
    <row r="1" spans="1:16" s="153" customFormat="1" ht="18.600000000000001" thickBot="1" x14ac:dyDescent="0.4">
      <c r="A1" s="190" t="s">
        <v>116</v>
      </c>
      <c r="B1" s="152" t="s">
        <v>53</v>
      </c>
      <c r="C1" s="385"/>
      <c r="D1" s="386"/>
      <c r="E1" s="386"/>
      <c r="F1" s="386"/>
      <c r="G1" s="387"/>
    </row>
    <row r="2" spans="1:16" ht="21" customHeight="1" x14ac:dyDescent="0.3">
      <c r="A2" s="44"/>
      <c r="B2" s="45"/>
      <c r="C2" s="46"/>
      <c r="D2" s="46"/>
      <c r="E2" s="46"/>
      <c r="F2" s="46"/>
      <c r="G2" s="46"/>
      <c r="H2" s="45"/>
    </row>
    <row r="3" spans="1:16" s="6" customFormat="1" ht="18.600000000000001" thickBot="1" x14ac:dyDescent="0.4">
      <c r="A3" s="144" t="s">
        <v>0</v>
      </c>
      <c r="B3" s="145"/>
      <c r="C3" s="146">
        <f>E47</f>
        <v>0</v>
      </c>
      <c r="D3" s="147" t="s">
        <v>32</v>
      </c>
      <c r="E3" s="146">
        <v>9</v>
      </c>
      <c r="F3" s="147" t="s">
        <v>33</v>
      </c>
      <c r="G3" s="145"/>
      <c r="H3" s="148"/>
    </row>
    <row r="4" spans="1:16" ht="31.2" x14ac:dyDescent="0.3">
      <c r="A4" s="149" t="s">
        <v>4</v>
      </c>
      <c r="B4" s="150" t="s">
        <v>17</v>
      </c>
      <c r="C4" s="150" t="s">
        <v>18</v>
      </c>
      <c r="D4" s="150" t="s">
        <v>19</v>
      </c>
      <c r="E4" s="150" t="s">
        <v>177</v>
      </c>
      <c r="F4" s="150" t="s">
        <v>22</v>
      </c>
      <c r="G4" s="150" t="s">
        <v>23</v>
      </c>
      <c r="H4" s="151" t="s">
        <v>31</v>
      </c>
    </row>
    <row r="5" spans="1:16" ht="14.25" customHeight="1" x14ac:dyDescent="0.3">
      <c r="A5" s="45" t="str">
        <f>IF(L5&lt;&gt;"",L5,"")</f>
        <v/>
      </c>
      <c r="B5" s="45" t="str">
        <f t="shared" ref="B5:B19" si="0">IF(M5&lt;&gt;"",M5,"")</f>
        <v/>
      </c>
      <c r="C5" s="48" t="str">
        <f t="shared" ref="C5:C19" si="1">IF(N5&lt;&gt;"",N5,"")</f>
        <v/>
      </c>
      <c r="D5" s="48" t="str">
        <f t="shared" ref="D5" si="2">IF(O5&lt;&gt;"",O5,"")</f>
        <v/>
      </c>
      <c r="E5" s="114"/>
      <c r="F5" s="115"/>
      <c r="G5" s="116"/>
      <c r="H5" s="248" t="str">
        <f>IF(I5&lt;&gt;"",I5,J5)</f>
        <v>Need 3 Forwards on the Power Play line</v>
      </c>
      <c r="I5" s="8" t="str">
        <f>IF(AND(E5=Data!$F$3,F5=Data!$A$3),"Player cannot be in the Minor Leagues and on the Power Play line",
IF(AND(E5=Data!$F$3,G5=Data!$A$3),"Player cannot be in the Minor Leagues and on the Penalty Kill line",
IF(AND(F5=Data!$A$3,G5=Data!A$3),"Player cannot be on both the Power Play and Penalty Kill lines",
IF(AND(F5=Data!$A$3,$F$47&gt;3),"Too many Forwards on the Power Play line",
IF(AND(G5=Data!$A$3,$G$47&gt;2),"Too many Forwards on the Penalty Kill line",
IF(AND(A5&lt;&gt;"",E5=""),"Player must be assigned to play 'On the team' or in the 'Minor league'",
IF(OR(AND(A5="",E5=Data!$F$3),AND(A5="",F5=Data!$A$3),AND(A5="",G5=Data!$A$3)),"There's no player here to assign something to","")))))))</f>
        <v/>
      </c>
      <c r="J5" s="8" t="str">
        <f>IF($F$47&lt;&gt;3,"Need 3 Forwards on the Power Play line",
IF($G$47&lt;&gt;2,"Need 2 Forwards on the Penalty Kill line",
IF(C3&gt;E3,"Too many Forwards; move some players to the Minor Leagues",
IF(C3&lt;E3,"Not enough Forwards; bring some players up from the Minor Leagues",""))))</f>
        <v>Need 3 Forwards on the Power Play line</v>
      </c>
      <c r="K5" s="8">
        <f>IF(AND(E5=Data!$F$2,A5&lt;&gt;""),1,0)</f>
        <v>0</v>
      </c>
      <c r="L5" s="170" t="str">
        <f>IF(AND('Post-Season (Year 1)'!$I$2,'Team Data'!I4&lt;&gt;Data!$D$2),'Team Data'!A4,"")</f>
        <v/>
      </c>
      <c r="M5" s="170" t="str">
        <f>IF(L5&lt;&gt;"",IF('Team Data'!E4&gt;'Team Data'!C4,Data!$E$4,IF('Team Data'!E4='Team Data'!C4,Data!$E$3,Data!$E$4)),"")</f>
        <v/>
      </c>
      <c r="N5" s="170" t="str">
        <f>IF(L5&lt;&gt;"",'Team Data'!E4,"")</f>
        <v/>
      </c>
      <c r="O5" s="170" t="str">
        <f>IF(L5&lt;&gt;"",'Team Data'!F4,"")</f>
        <v/>
      </c>
      <c r="P5" s="4"/>
    </row>
    <row r="6" spans="1:16" ht="14.25" customHeight="1" x14ac:dyDescent="0.3">
      <c r="A6" s="45" t="str">
        <f t="shared" ref="A6:A19" si="3">IF(L6&lt;&gt;"",L6,"")</f>
        <v/>
      </c>
      <c r="B6" s="45" t="str">
        <f t="shared" si="0"/>
        <v/>
      </c>
      <c r="C6" s="48" t="str">
        <f t="shared" si="1"/>
        <v/>
      </c>
      <c r="D6" s="48" t="str">
        <f t="shared" ref="D6:D19" si="4">IF(O6&lt;&gt;"",O6,"")</f>
        <v/>
      </c>
      <c r="E6" s="88"/>
      <c r="F6" s="89"/>
      <c r="G6" s="90"/>
      <c r="H6" s="248" t="str">
        <f t="shared" ref="H6:H19" si="5">I6</f>
        <v/>
      </c>
      <c r="I6" s="8" t="str">
        <f>IF(AND(E6=Data!$F$3,F6=Data!$A$3),"Player cannot be in the Minor Leagues and on the Power Play line",
IF(AND(E6=Data!$F$3,G6=Data!$A$3),"Player cannot be in the Minor Leagues and on the Penalty Kill line",
IF(AND(F6=Data!$A$3,G6=Data!A$3),"Player cannot be on both the Power Play and Penalty Kill lines",
IF(AND(F6=Data!$A$3,$F$47&gt;3),"Too many Forwards on the Power Play line",
IF(AND(G6=Data!$A$3,$G$47&gt;2),"Too many Forwards on the Penalty Kill line",
IF(AND(A6&lt;&gt;"",E6=""),"Player must be assigned to play 'On the team' or in the 'Minor league'",
IF(OR(AND(A6="",E6=Data!$F$3),AND(A6="",F6=Data!$A$3),AND(A6="",G6=Data!$A$3)),"There's no player here to assign something to","")))))))</f>
        <v/>
      </c>
      <c r="K6" s="8">
        <f>IF(AND(E6=Data!$F$2,A6&lt;&gt;""),1,0)</f>
        <v>0</v>
      </c>
      <c r="L6" s="170" t="str">
        <f>IF(AND('Post-Season (Year 1)'!$I$2,'Team Data'!I5&lt;&gt;Data!$D$2),'Team Data'!A5,"")</f>
        <v/>
      </c>
      <c r="M6" s="170" t="str">
        <f>IF(L6&lt;&gt;"",IF('Team Data'!E5&gt;'Team Data'!C5,Data!$E$4,IF('Team Data'!E5='Team Data'!C5,Data!$E$3,Data!$E$4)),"")</f>
        <v/>
      </c>
      <c r="N6" s="170" t="str">
        <f>IF(L6&lt;&gt;"",'Team Data'!E5,"")</f>
        <v/>
      </c>
      <c r="O6" s="170" t="str">
        <f>IF(L6&lt;&gt;"",'Team Data'!F5,"")</f>
        <v/>
      </c>
    </row>
    <row r="7" spans="1:16" ht="14.25" customHeight="1" x14ac:dyDescent="0.3">
      <c r="A7" s="45" t="str">
        <f t="shared" si="3"/>
        <v/>
      </c>
      <c r="B7" s="45" t="str">
        <f t="shared" si="0"/>
        <v/>
      </c>
      <c r="C7" s="48" t="str">
        <f t="shared" si="1"/>
        <v/>
      </c>
      <c r="D7" s="48" t="str">
        <f t="shared" si="4"/>
        <v/>
      </c>
      <c r="E7" s="117"/>
      <c r="F7" s="118"/>
      <c r="G7" s="119"/>
      <c r="H7" s="248" t="str">
        <f t="shared" si="5"/>
        <v/>
      </c>
      <c r="I7" s="8" t="str">
        <f>IF(AND(E7=Data!$F$3,F7=Data!$A$3),"Player cannot be in the Minor Leagues and on the Power Play line",
IF(AND(E7=Data!$F$3,G7=Data!$A$3),"Player cannot be in the Minor Leagues and on the Penalty Kill line",
IF(AND(F7=Data!$A$3,G7=Data!A$3),"Player cannot be on both the Power Play and Penalty Kill lines",
IF(AND(F7=Data!$A$3,$F$47&gt;3),"Too many Forwards on the Power Play line",
IF(AND(G7=Data!$A$3,$G$47&gt;2),"Too many Forwards on the Penalty Kill line",
IF(AND(A7&lt;&gt;"",E7=""),"Player must be assigned to play 'On the team' or in the 'Minor league'",
IF(OR(AND(A7="",E7=Data!$F$3),AND(A7="",F7=Data!$A$3),AND(A7="",G7=Data!$A$3)),"There's no player here to assign something to","")))))))</f>
        <v/>
      </c>
      <c r="K7" s="8">
        <f>IF(AND(E7=Data!$F$2,A7&lt;&gt;""),1,0)</f>
        <v>0</v>
      </c>
      <c r="L7" s="170" t="str">
        <f>IF(AND('Post-Season (Year 1)'!$I$2,'Team Data'!I6&lt;&gt;Data!$D$2),'Team Data'!A6,"")</f>
        <v/>
      </c>
      <c r="M7" s="170" t="str">
        <f>IF(L7&lt;&gt;"",IF('Team Data'!E6&gt;'Team Data'!C6,Data!$E$4,IF('Team Data'!E6='Team Data'!C6,Data!$E$3,Data!$E$4)),"")</f>
        <v/>
      </c>
      <c r="N7" s="170" t="str">
        <f>IF(L7&lt;&gt;"",'Team Data'!E6,"")</f>
        <v/>
      </c>
      <c r="O7" s="170" t="str">
        <f>IF(L7&lt;&gt;"",'Team Data'!F6,"")</f>
        <v/>
      </c>
    </row>
    <row r="8" spans="1:16" ht="14.25" customHeight="1" x14ac:dyDescent="0.3">
      <c r="A8" s="45" t="str">
        <f t="shared" si="3"/>
        <v/>
      </c>
      <c r="B8" s="45" t="str">
        <f t="shared" si="0"/>
        <v/>
      </c>
      <c r="C8" s="48" t="str">
        <f t="shared" si="1"/>
        <v/>
      </c>
      <c r="D8" s="48" t="str">
        <f t="shared" si="4"/>
        <v/>
      </c>
      <c r="E8" s="88"/>
      <c r="F8" s="89"/>
      <c r="G8" s="90"/>
      <c r="H8" s="248" t="str">
        <f t="shared" si="5"/>
        <v/>
      </c>
      <c r="I8" s="8" t="str">
        <f>IF(AND(E8=Data!$F$3,F8=Data!$A$3),"Player cannot be in the Minor Leagues and on the Power Play line",
IF(AND(E8=Data!$F$3,G8=Data!$A$3),"Player cannot be in the Minor Leagues and on the Penalty Kill line",
IF(AND(F8=Data!$A$3,G8=Data!A$3),"Player cannot be on both the Power Play and Penalty Kill lines",
IF(AND(F8=Data!$A$3,$F$47&gt;3),"Too many Forwards on the Power Play line",
IF(AND(G8=Data!$A$3,$G$47&gt;2),"Too many Forwards on the Penalty Kill line",
IF(AND(A8&lt;&gt;"",E8=""),"Player must be assigned to play 'On the team' or in the 'Minor league'",
IF(OR(AND(A8="",E8=Data!$F$3),AND(A8="",F8=Data!$A$3),AND(A8="",G8=Data!$A$3)),"There's no player here to assign something to","")))))))</f>
        <v/>
      </c>
      <c r="K8" s="8">
        <f>IF(AND(E8=Data!$F$2,A8&lt;&gt;""),1,0)</f>
        <v>0</v>
      </c>
      <c r="L8" s="170" t="str">
        <f>IF(AND('Post-Season (Year 1)'!$I$2,'Team Data'!I7&lt;&gt;Data!$D$2),'Team Data'!A7,"")</f>
        <v/>
      </c>
      <c r="M8" s="170" t="str">
        <f>IF(L8&lt;&gt;"",IF('Team Data'!E7&gt;'Team Data'!C7,Data!$E$4,IF('Team Data'!E7='Team Data'!C7,Data!$E$3,Data!$E$4)),"")</f>
        <v/>
      </c>
      <c r="N8" s="170" t="str">
        <f>IF(L8&lt;&gt;"",'Team Data'!E7,"")</f>
        <v/>
      </c>
      <c r="O8" s="170" t="str">
        <f>IF(L8&lt;&gt;"",'Team Data'!F7,"")</f>
        <v/>
      </c>
    </row>
    <row r="9" spans="1:16" ht="14.25" customHeight="1" x14ac:dyDescent="0.3">
      <c r="A9" s="45" t="str">
        <f t="shared" si="3"/>
        <v/>
      </c>
      <c r="B9" s="45" t="str">
        <f t="shared" si="0"/>
        <v/>
      </c>
      <c r="C9" s="48" t="str">
        <f t="shared" si="1"/>
        <v/>
      </c>
      <c r="D9" s="48" t="str">
        <f t="shared" si="4"/>
        <v/>
      </c>
      <c r="E9" s="117"/>
      <c r="F9" s="118"/>
      <c r="G9" s="119"/>
      <c r="H9" s="248" t="str">
        <f t="shared" si="5"/>
        <v/>
      </c>
      <c r="I9" s="8" t="str">
        <f>IF(AND(E9=Data!$F$3,F9=Data!$A$3),"Player cannot be in the Minor Leagues and on the Power Play line",
IF(AND(E9=Data!$F$3,G9=Data!$A$3),"Player cannot be in the Minor Leagues and on the Penalty Kill line",
IF(AND(F9=Data!$A$3,G9=Data!A$3),"Player cannot be on both the Power Play and Penalty Kill lines",
IF(AND(F9=Data!$A$3,$F$47&gt;3),"Too many Forwards on the Power Play line",
IF(AND(G9=Data!$A$3,$G$47&gt;2),"Too many Forwards on the Penalty Kill line",
IF(AND(A9&lt;&gt;"",E9=""),"Player must be assigned to play 'On the team' or in the 'Minor league'",
IF(OR(AND(A9="",E9=Data!$F$3),AND(A9="",F9=Data!$A$3),AND(A9="",G9=Data!$A$3)),"There's no player here to assign something to","")))))))</f>
        <v/>
      </c>
      <c r="K9" s="8">
        <f>IF(AND(E9=Data!$F$2,A9&lt;&gt;""),1,0)</f>
        <v>0</v>
      </c>
      <c r="L9" s="170" t="str">
        <f>IF(AND('Post-Season (Year 1)'!$I$2,'Team Data'!I8&lt;&gt;Data!$D$2),'Team Data'!A8,"")</f>
        <v/>
      </c>
      <c r="M9" s="170" t="str">
        <f>IF(L9&lt;&gt;"",IF('Team Data'!E8&gt;'Team Data'!C8,Data!$E$4,IF('Team Data'!E8='Team Data'!C8,Data!$E$3,Data!$E$4)),"")</f>
        <v/>
      </c>
      <c r="N9" s="170" t="str">
        <f>IF(L9&lt;&gt;"",'Team Data'!E8,"")</f>
        <v/>
      </c>
      <c r="O9" s="170" t="str">
        <f>IF(L9&lt;&gt;"",'Team Data'!F8,"")</f>
        <v/>
      </c>
    </row>
    <row r="10" spans="1:16" ht="14.25" customHeight="1" x14ac:dyDescent="0.3">
      <c r="A10" s="45" t="str">
        <f t="shared" si="3"/>
        <v/>
      </c>
      <c r="B10" s="45" t="str">
        <f t="shared" si="0"/>
        <v/>
      </c>
      <c r="C10" s="48" t="str">
        <f t="shared" si="1"/>
        <v/>
      </c>
      <c r="D10" s="48" t="str">
        <f t="shared" si="4"/>
        <v/>
      </c>
      <c r="E10" s="88"/>
      <c r="F10" s="89"/>
      <c r="G10" s="90"/>
      <c r="H10" s="248" t="str">
        <f t="shared" si="5"/>
        <v/>
      </c>
      <c r="I10" s="8" t="str">
        <f>IF(AND(E10=Data!$F$3,F10=Data!$A$3),"Player cannot be in the Minor Leagues and on the Power Play line",
IF(AND(E10=Data!$F$3,G10=Data!$A$3),"Player cannot be in the Minor Leagues and on the Penalty Kill line",
IF(AND(F10=Data!$A$3,G10=Data!A$3),"Player cannot be on both the Power Play and Penalty Kill lines",
IF(AND(F10=Data!$A$3,$F$47&gt;3),"Too many Forwards on the Power Play line",
IF(AND(G10=Data!$A$3,$G$47&gt;2),"Too many Forwards on the Penalty Kill line",
IF(AND(A10&lt;&gt;"",E10=""),"Player must be assigned to play 'On the team' or in the 'Minor league'",
IF(OR(AND(A10="",E10=Data!$F$3),AND(A10="",F10=Data!$A$3),AND(A10="",G10=Data!$A$3)),"There's no player here to assign something to","")))))))</f>
        <v/>
      </c>
      <c r="K10" s="8">
        <f>IF(AND(E10=Data!$F$2,A10&lt;&gt;""),1,0)</f>
        <v>0</v>
      </c>
      <c r="L10" s="170" t="str">
        <f>IF(AND('Post-Season (Year 1)'!$I$2,'Team Data'!I9&lt;&gt;Data!$D$2),'Team Data'!A9,"")</f>
        <v/>
      </c>
      <c r="M10" s="170" t="str">
        <f>IF(L10&lt;&gt;"",IF('Team Data'!E9&gt;'Team Data'!C9,Data!$E$4,IF('Team Data'!E9='Team Data'!C9,Data!$E$3,Data!$E$4)),"")</f>
        <v/>
      </c>
      <c r="N10" s="170" t="str">
        <f>IF(L10&lt;&gt;"",'Team Data'!E9,"")</f>
        <v/>
      </c>
      <c r="O10" s="170" t="str">
        <f>IF(L10&lt;&gt;"",'Team Data'!F9,"")</f>
        <v/>
      </c>
    </row>
    <row r="11" spans="1:16" ht="14.25" customHeight="1" x14ac:dyDescent="0.3">
      <c r="A11" s="45" t="str">
        <f t="shared" si="3"/>
        <v/>
      </c>
      <c r="B11" s="45" t="str">
        <f t="shared" si="0"/>
        <v/>
      </c>
      <c r="C11" s="48" t="str">
        <f t="shared" si="1"/>
        <v/>
      </c>
      <c r="D11" s="48" t="str">
        <f t="shared" si="4"/>
        <v/>
      </c>
      <c r="E11" s="117"/>
      <c r="F11" s="118"/>
      <c r="G11" s="119"/>
      <c r="H11" s="248" t="str">
        <f t="shared" si="5"/>
        <v/>
      </c>
      <c r="I11" s="8" t="str">
        <f>IF(AND(E11=Data!$F$3,F11=Data!$A$3),"Player cannot be in the Minor Leagues and on the Power Play line",
IF(AND(E11=Data!$F$3,G11=Data!$A$3),"Player cannot be in the Minor Leagues and on the Penalty Kill line",
IF(AND(F11=Data!$A$3,G11=Data!A$3),"Player cannot be on both the Power Play and Penalty Kill lines",
IF(AND(F11=Data!$A$3,$F$47&gt;3),"Too many Forwards on the Power Play line",
IF(AND(G11=Data!$A$3,$G$47&gt;2),"Too many Forwards on the Penalty Kill line",
IF(AND(A11&lt;&gt;"",E11=""),"Player must be assigned to play 'On the team' or in the 'Minor league'",
IF(OR(AND(A11="",E11=Data!$F$3),AND(A11="",F11=Data!$A$3),AND(A11="",G11=Data!$A$3)),"There's no player here to assign something to","")))))))</f>
        <v/>
      </c>
      <c r="K11" s="8">
        <f>IF(AND(E11=Data!$F$2,A11&lt;&gt;""),1,0)</f>
        <v>0</v>
      </c>
      <c r="L11" s="170" t="str">
        <f>IF(AND('Post-Season (Year 1)'!$I$2,'Team Data'!I10&lt;&gt;Data!$D$2),'Team Data'!A10,"")</f>
        <v/>
      </c>
      <c r="M11" s="170" t="str">
        <f>IF(L11&lt;&gt;"",IF('Team Data'!E10&gt;'Team Data'!C10,Data!$E$4,IF('Team Data'!E10='Team Data'!C10,Data!$E$3,Data!$E$4)),"")</f>
        <v/>
      </c>
      <c r="N11" s="170" t="str">
        <f>IF(L11&lt;&gt;"",'Team Data'!E10,"")</f>
        <v/>
      </c>
      <c r="O11" s="170" t="str">
        <f>IF(L11&lt;&gt;"",'Team Data'!F10,"")</f>
        <v/>
      </c>
    </row>
    <row r="12" spans="1:16" ht="14.25" customHeight="1" x14ac:dyDescent="0.3">
      <c r="A12" s="45" t="str">
        <f t="shared" si="3"/>
        <v/>
      </c>
      <c r="B12" s="45" t="str">
        <f t="shared" si="0"/>
        <v/>
      </c>
      <c r="C12" s="48" t="str">
        <f t="shared" si="1"/>
        <v/>
      </c>
      <c r="D12" s="48" t="str">
        <f t="shared" si="4"/>
        <v/>
      </c>
      <c r="E12" s="88"/>
      <c r="F12" s="89"/>
      <c r="G12" s="90"/>
      <c r="H12" s="248" t="str">
        <f t="shared" si="5"/>
        <v/>
      </c>
      <c r="I12" s="8" t="str">
        <f>IF(AND(E12=Data!$F$3,F12=Data!$A$3),"Player cannot be in the Minor Leagues and on the Power Play line",
IF(AND(E12=Data!$F$3,G12=Data!$A$3),"Player cannot be in the Minor Leagues and on the Penalty Kill line",
IF(AND(F12=Data!$A$3,G12=Data!A$3),"Player cannot be on both the Power Play and Penalty Kill lines",
IF(AND(F12=Data!$A$3,$F$47&gt;3),"Too many Forwards on the Power Play line",
IF(AND(G12=Data!$A$3,$G$47&gt;2),"Too many Forwards on the Penalty Kill line",
IF(AND(A12&lt;&gt;"",E12=""),"Player must be assigned to play 'On the team' or in the 'Minor league'",
IF(OR(AND(A12="",E12=Data!$F$3),AND(A12="",F12=Data!$A$3),AND(A12="",G12=Data!$A$3)),"There's no player here to assign something to","")))))))</f>
        <v/>
      </c>
      <c r="K12" s="8">
        <f>IF(AND(E12=Data!$F$2,A12&lt;&gt;""),1,0)</f>
        <v>0</v>
      </c>
      <c r="L12" s="170" t="str">
        <f>IF(AND('Post-Season (Year 1)'!$I$2,'Team Data'!I11&lt;&gt;Data!$D$2),'Team Data'!A11,"")</f>
        <v/>
      </c>
      <c r="M12" s="170" t="str">
        <f>IF(L12&lt;&gt;"",IF('Team Data'!E11&gt;'Team Data'!C11,Data!$E$4,IF('Team Data'!E11='Team Data'!C11,Data!$E$3,Data!$E$4)),"")</f>
        <v/>
      </c>
      <c r="N12" s="170" t="str">
        <f>IF(L12&lt;&gt;"",'Team Data'!E11,"")</f>
        <v/>
      </c>
      <c r="O12" s="170" t="str">
        <f>IF(L12&lt;&gt;"",'Team Data'!F11,"")</f>
        <v/>
      </c>
    </row>
    <row r="13" spans="1:16" ht="14.25" customHeight="1" x14ac:dyDescent="0.3">
      <c r="A13" s="45" t="str">
        <f t="shared" si="3"/>
        <v/>
      </c>
      <c r="B13" s="45" t="str">
        <f t="shared" si="0"/>
        <v/>
      </c>
      <c r="C13" s="48" t="str">
        <f t="shared" si="1"/>
        <v/>
      </c>
      <c r="D13" s="48" t="str">
        <f t="shared" si="4"/>
        <v/>
      </c>
      <c r="E13" s="117"/>
      <c r="F13" s="118"/>
      <c r="G13" s="119"/>
      <c r="H13" s="248" t="str">
        <f t="shared" si="5"/>
        <v/>
      </c>
      <c r="I13" s="8" t="str">
        <f>IF(AND(E13=Data!$F$3,F13=Data!$A$3),"Player cannot be in the Minor Leagues and on the Power Play line",
IF(AND(E13=Data!$F$3,G13=Data!$A$3),"Player cannot be in the Minor Leagues and on the Penalty Kill line",
IF(AND(F13=Data!$A$3,G13=Data!A$3),"Player cannot be on both the Power Play and Penalty Kill lines",
IF(AND(F13=Data!$A$3,$F$47&gt;3),"Too many Forwards on the Power Play line",
IF(AND(G13=Data!$A$3,$G$47&gt;2),"Too many Forwards on the Penalty Kill line",
IF(AND(A13&lt;&gt;"",E13=""),"Player must be assigned to play 'On the team' or in the 'Minor league'",
IF(OR(AND(A13="",E13=Data!$F$3),AND(A13="",F13=Data!$A$3),AND(A13="",G13=Data!$A$3)),"There's no player here to assign something to","")))))))</f>
        <v/>
      </c>
      <c r="K13" s="8">
        <f>IF(AND(E13=Data!$F$2,A13&lt;&gt;""),1,0)</f>
        <v>0</v>
      </c>
      <c r="L13" s="170" t="str">
        <f>IF(AND('Post-Season (Year 1)'!$I$2,'Team Data'!I12&lt;&gt;Data!$D$2),'Team Data'!A12,"")</f>
        <v/>
      </c>
      <c r="M13" s="170" t="str">
        <f>IF(L13&lt;&gt;"",IF('Team Data'!E12&gt;'Team Data'!C12,Data!$E$4,IF('Team Data'!E12='Team Data'!C12,Data!$E$3,Data!$E$4)),"")</f>
        <v/>
      </c>
      <c r="N13" s="170" t="str">
        <f>IF(L13&lt;&gt;"",'Team Data'!E12,"")</f>
        <v/>
      </c>
      <c r="O13" s="170" t="str">
        <f>IF(L13&lt;&gt;"",'Team Data'!F12,"")</f>
        <v/>
      </c>
    </row>
    <row r="14" spans="1:16" ht="14.25" customHeight="1" x14ac:dyDescent="0.3">
      <c r="A14" s="45" t="str">
        <f t="shared" si="3"/>
        <v/>
      </c>
      <c r="B14" s="45" t="str">
        <f t="shared" si="0"/>
        <v/>
      </c>
      <c r="C14" s="48" t="str">
        <f t="shared" si="1"/>
        <v/>
      </c>
      <c r="D14" s="48" t="str">
        <f t="shared" si="4"/>
        <v/>
      </c>
      <c r="E14" s="88"/>
      <c r="F14" s="89"/>
      <c r="G14" s="90"/>
      <c r="H14" s="248" t="str">
        <f t="shared" si="5"/>
        <v/>
      </c>
      <c r="I14" s="8" t="str">
        <f>IF(AND(E14=Data!$F$3,F14=Data!$A$3),"Player cannot be in the Minor Leagues and on the Power Play line",
IF(AND(E14=Data!$F$3,G14=Data!$A$3),"Player cannot be in the Minor Leagues and on the Penalty Kill line",
IF(AND(F14=Data!$A$3,G14=Data!A$3),"Player cannot be on both the Power Play and Penalty Kill lines",
IF(AND(F14=Data!$A$3,$F$47&gt;3),"Too many Forwards on the Power Play line",
IF(AND(G14=Data!$A$3,$G$47&gt;2),"Too many Forwards on the Penalty Kill line",
IF(AND(A14&lt;&gt;"",E14=""),"Player must be assigned to play 'On the team' or in the 'Minor league'",
IF(OR(AND(A14="",E14=Data!$F$3),AND(A14="",F14=Data!$A$3),AND(A14="",G14=Data!$A$3)),"There's no player here to assign something to","")))))))</f>
        <v/>
      </c>
      <c r="K14" s="8">
        <f>IF(AND(E14=Data!$F$2,A14&lt;&gt;""),1,0)</f>
        <v>0</v>
      </c>
      <c r="L14" s="170" t="str">
        <f>IF(AND('Post-Season (Year 1)'!$I$2,'Team Data'!I13&lt;&gt;Data!$D$2),'Team Data'!A13,"")</f>
        <v/>
      </c>
      <c r="M14" s="170" t="str">
        <f>IF(L14&lt;&gt;"",IF('Team Data'!E13&gt;'Team Data'!C13,Data!$E$4,IF('Team Data'!E13='Team Data'!C13,Data!$E$3,Data!$E$4)),"")</f>
        <v/>
      </c>
      <c r="N14" s="170" t="str">
        <f>IF(L14&lt;&gt;"",'Team Data'!E13,"")</f>
        <v/>
      </c>
      <c r="O14" s="170" t="str">
        <f>IF(L14&lt;&gt;"",'Team Data'!F13,"")</f>
        <v/>
      </c>
    </row>
    <row r="15" spans="1:16" ht="14.25" customHeight="1" x14ac:dyDescent="0.3">
      <c r="A15" s="45" t="str">
        <f t="shared" si="3"/>
        <v/>
      </c>
      <c r="B15" s="45" t="str">
        <f t="shared" si="0"/>
        <v/>
      </c>
      <c r="C15" s="48" t="str">
        <f t="shared" si="1"/>
        <v/>
      </c>
      <c r="D15" s="48" t="str">
        <f t="shared" si="4"/>
        <v/>
      </c>
      <c r="E15" s="117"/>
      <c r="F15" s="118"/>
      <c r="G15" s="119"/>
      <c r="H15" s="248" t="str">
        <f t="shared" si="5"/>
        <v/>
      </c>
      <c r="I15" s="8" t="str">
        <f>IF(AND(E15=Data!$F$3,F15=Data!$A$3),"Player cannot be in the Minor Leagues and on the Power Play line",
IF(AND(E15=Data!$F$3,G15=Data!$A$3),"Player cannot be in the Minor Leagues and on the Penalty Kill line",
IF(AND(F15=Data!$A$3,G15=Data!A$3),"Player cannot be on both the Power Play and Penalty Kill lines",
IF(AND(F15=Data!$A$3,$F$47&gt;3),"Too many Forwards on the Power Play line",
IF(AND(G15=Data!$A$3,$G$47&gt;2),"Too many Forwards on the Penalty Kill line",
IF(AND(A15&lt;&gt;"",E15=""),"Player must be assigned to play 'On the team' or in the 'Minor league'",
IF(OR(AND(A15="",E15=Data!$F$3),AND(A15="",F15=Data!$A$3),AND(A15="",G15=Data!$A$3)),"There's no player here to assign something to","")))))))</f>
        <v/>
      </c>
      <c r="K15" s="8">
        <f>IF(AND(E15=Data!$F$2,A15&lt;&gt;""),1,0)</f>
        <v>0</v>
      </c>
      <c r="L15" s="170" t="str">
        <f>IF(AND('Post-Season (Year 1)'!$I$2,'Team Data'!I14&lt;&gt;Data!$D$2),'Team Data'!A14,"")</f>
        <v/>
      </c>
      <c r="M15" s="170" t="str">
        <f>IF(L15&lt;&gt;"",IF('Team Data'!E14&gt;'Team Data'!C14,Data!$E$4,IF('Team Data'!E14='Team Data'!C14,Data!$E$3,Data!$E$4)),"")</f>
        <v/>
      </c>
      <c r="N15" s="170" t="str">
        <f>IF(L15&lt;&gt;"",'Team Data'!E14,"")</f>
        <v/>
      </c>
      <c r="O15" s="170" t="str">
        <f>IF(L15&lt;&gt;"",'Team Data'!F14,"")</f>
        <v/>
      </c>
    </row>
    <row r="16" spans="1:16" ht="14.25" customHeight="1" x14ac:dyDescent="0.3">
      <c r="A16" s="45" t="str">
        <f t="shared" si="3"/>
        <v/>
      </c>
      <c r="B16" s="45" t="str">
        <f t="shared" si="0"/>
        <v/>
      </c>
      <c r="C16" s="48" t="str">
        <f t="shared" si="1"/>
        <v/>
      </c>
      <c r="D16" s="48" t="str">
        <f t="shared" si="4"/>
        <v/>
      </c>
      <c r="E16" s="88"/>
      <c r="F16" s="89"/>
      <c r="G16" s="90"/>
      <c r="H16" s="248" t="str">
        <f t="shared" si="5"/>
        <v/>
      </c>
      <c r="I16" s="8" t="str">
        <f>IF(AND(E16=Data!$F$3,F16=Data!$A$3),"Player cannot be in the Minor Leagues and on the Power Play line",
IF(AND(E16=Data!$F$3,G16=Data!$A$3),"Player cannot be in the Minor Leagues and on the Penalty Kill line",
IF(AND(F16=Data!$A$3,G16=Data!A$3),"Player cannot be on both the Power Play and Penalty Kill lines",
IF(AND(F16=Data!$A$3,$F$47&gt;3),"Too many Forwards on the Power Play line",
IF(AND(G16=Data!$A$3,$G$47&gt;2),"Too many Forwards on the Penalty Kill line",
IF(AND(A16&lt;&gt;"",E16=""),"Player must be assigned to play 'On the team' or in the 'Minor league'",
IF(OR(AND(A16="",E16=Data!$F$3),AND(A16="",F16=Data!$A$3),AND(A16="",G16=Data!$A$3)),"There's no player here to assign something to","")))))))</f>
        <v/>
      </c>
      <c r="K16" s="8">
        <f>IF(AND(E16=Data!$F$2,A16&lt;&gt;""),1,0)</f>
        <v>0</v>
      </c>
      <c r="L16" s="170" t="str">
        <f>IF(AND('Post-Season (Year 1)'!$I$2,'Free Agents (Year 1)'!G13=Data!$A$3),'Free Agents (Year 1)'!B13,"")</f>
        <v/>
      </c>
      <c r="M16" s="170" t="str">
        <f>IF(L16&lt;&gt;"",IF('Team Data'!E18&gt;'Team Data'!C18,Data!$E$4,IF('Team Data'!E18='Team Data'!C18,Data!$E$3,Data!$E$4)),"")</f>
        <v/>
      </c>
      <c r="N16" s="170" t="str">
        <f>IF(L16&lt;&gt;"",'Team Data'!E18,"")</f>
        <v/>
      </c>
      <c r="O16" s="170" t="str">
        <f>IF(L16&lt;&gt;"",'Team Data'!F18,"")</f>
        <v/>
      </c>
    </row>
    <row r="17" spans="1:15" ht="14.25" customHeight="1" x14ac:dyDescent="0.3">
      <c r="A17" s="45" t="str">
        <f t="shared" si="3"/>
        <v/>
      </c>
      <c r="B17" s="45" t="str">
        <f t="shared" si="0"/>
        <v/>
      </c>
      <c r="C17" s="48" t="str">
        <f t="shared" si="1"/>
        <v/>
      </c>
      <c r="D17" s="48" t="str">
        <f t="shared" si="4"/>
        <v/>
      </c>
      <c r="E17" s="117"/>
      <c r="F17" s="118"/>
      <c r="G17" s="119"/>
      <c r="H17" s="248" t="str">
        <f t="shared" si="5"/>
        <v/>
      </c>
      <c r="I17" s="8" t="str">
        <f>IF(AND(E17=Data!$F$3,F17=Data!$A$3),"Player cannot be in the Minor Leagues and on the Power Play line",
IF(AND(E17=Data!$F$3,G17=Data!$A$3),"Player cannot be in the Minor Leagues and on the Penalty Kill line",
IF(AND(F17=Data!$A$3,G17=Data!A$3),"Player cannot be on both the Power Play and Penalty Kill lines",
IF(AND(F17=Data!$A$3,$F$47&gt;3),"Too many Forwards on the Power Play line",
IF(AND(G17=Data!$A$3,$G$47&gt;2),"Too many Forwards on the Penalty Kill line",
IF(AND(A17&lt;&gt;"",E17=""),"Player must be assigned to play 'On the team' or in the 'Minor league'",
IF(OR(AND(A17="",E17=Data!$F$3),AND(A17="",F17=Data!$A$3),AND(A17="",G17=Data!$A$3)),"There's no player here to assign something to","")))))))</f>
        <v/>
      </c>
      <c r="K17" s="8">
        <f>IF(AND(E17=Data!$F$2,A17&lt;&gt;""),1,0)</f>
        <v>0</v>
      </c>
      <c r="O17" s="4"/>
    </row>
    <row r="18" spans="1:15" ht="14.25" customHeight="1" x14ac:dyDescent="0.3">
      <c r="A18" s="45" t="str">
        <f t="shared" si="3"/>
        <v/>
      </c>
      <c r="B18" s="45" t="str">
        <f t="shared" si="0"/>
        <v/>
      </c>
      <c r="C18" s="48" t="str">
        <f t="shared" si="1"/>
        <v/>
      </c>
      <c r="D18" s="48" t="str">
        <f t="shared" si="4"/>
        <v/>
      </c>
      <c r="E18" s="91"/>
      <c r="F18" s="92"/>
      <c r="G18" s="93"/>
      <c r="H18" s="248" t="str">
        <f t="shared" si="5"/>
        <v/>
      </c>
      <c r="I18" s="8" t="str">
        <f>IF(AND(E18=Data!$F$3,F18=Data!$A$3),"Player cannot be in the Minor Leagues and on the Power Play line",
IF(AND(E18=Data!$F$3,G18=Data!$A$3),"Player cannot be in the Minor Leagues and on the Penalty Kill line",
IF(AND(F18=Data!$A$3,G18=Data!A$3),"Player cannot be on both the Power Play and Penalty Kill lines",
IF(AND(F18=Data!$A$3,$F$47&gt;3),"Too many Forwards on the Power Play line",
IF(AND(G18=Data!$A$3,$G$47&gt;2),"Too many Forwards on the Penalty Kill line",
IF(AND(A18&lt;&gt;"",E18=""),"Player must be assigned to play 'On the team' or in the 'Minor league'",
IF(OR(AND(A18="",E18=Data!$F$3),AND(A18="",F18=Data!$A$3),AND(A18="",G18=Data!$A$3)),"There's no player here to assign something to","")))))))</f>
        <v/>
      </c>
      <c r="K18" s="8">
        <f>IF(AND(E18=Data!$F$2,A18&lt;&gt;""),1,0)</f>
        <v>0</v>
      </c>
      <c r="O18" s="4"/>
    </row>
    <row r="19" spans="1:15" ht="14.25" customHeight="1" x14ac:dyDescent="0.3">
      <c r="A19" s="51" t="str">
        <f t="shared" si="3"/>
        <v/>
      </c>
      <c r="B19" s="51" t="str">
        <f t="shared" si="0"/>
        <v/>
      </c>
      <c r="C19" s="52" t="str">
        <f t="shared" si="1"/>
        <v/>
      </c>
      <c r="D19" s="52" t="str">
        <f t="shared" si="4"/>
        <v/>
      </c>
      <c r="E19" s="120"/>
      <c r="F19" s="121"/>
      <c r="G19" s="122"/>
      <c r="H19" s="249" t="str">
        <f t="shared" si="5"/>
        <v/>
      </c>
      <c r="I19" s="8" t="str">
        <f>IF(AND(E19=Data!$F$3,F19=Data!$A$3),"Player cannot be in the Minor Leagues and on the Power Play line",
IF(AND(E19=Data!$F$3,G19=Data!$A$3),"Player cannot be in the Minor Leagues and on the Penalty Kill line",
IF(AND(F19=Data!$A$3,G19=Data!A$3),"Player cannot be on both the Power Play and Penalty Kill lines",
IF(AND(F19=Data!$A$3,$F$47&gt;3),"Too many Forwards on the Power Play line",
IF(AND(G19=Data!$A$3,$G$47&gt;2),"Too many Forwards on the Penalty Kill line",
IF(AND(A19&lt;&gt;"",E19=""),"Player must be assigned to play 'On the team' or in the 'Minor league'",
IF(OR(AND(A19="",E19=Data!$F$3),AND(A19="",F19=Data!$A$3),AND(A19="",G19=Data!$A$3)),"There's no player here to assign something to","")))))))</f>
        <v/>
      </c>
      <c r="K19" s="8">
        <f>IF(AND(E19=Data!$F$2,A19&lt;&gt;""),1,0)</f>
        <v>0</v>
      </c>
      <c r="O19" s="4"/>
    </row>
    <row r="20" spans="1:15" s="7" customFormat="1" ht="15.75" customHeight="1" x14ac:dyDescent="0.3">
      <c r="A20" s="53"/>
      <c r="B20" s="54"/>
      <c r="C20" s="54"/>
      <c r="D20" s="54"/>
      <c r="E20" s="54"/>
      <c r="F20" s="54"/>
      <c r="G20" s="54"/>
      <c r="H20" s="55"/>
    </row>
    <row r="21" spans="1:15" s="6" customFormat="1" ht="18.600000000000001" thickBot="1" x14ac:dyDescent="0.4">
      <c r="A21" s="282" t="s">
        <v>1</v>
      </c>
      <c r="B21" s="283"/>
      <c r="C21" s="284">
        <f>E48</f>
        <v>0</v>
      </c>
      <c r="D21" s="284" t="s">
        <v>32</v>
      </c>
      <c r="E21" s="284">
        <v>6</v>
      </c>
      <c r="F21" s="284" t="s">
        <v>33</v>
      </c>
      <c r="G21" s="283"/>
      <c r="H21" s="285"/>
    </row>
    <row r="22" spans="1:15" ht="30" customHeight="1" x14ac:dyDescent="0.3">
      <c r="A22" s="286" t="s">
        <v>4</v>
      </c>
      <c r="B22" s="287" t="s">
        <v>17</v>
      </c>
      <c r="C22" s="287" t="s">
        <v>18</v>
      </c>
      <c r="D22" s="287" t="s">
        <v>19</v>
      </c>
      <c r="E22" s="287" t="s">
        <v>177</v>
      </c>
      <c r="F22" s="287" t="s">
        <v>24</v>
      </c>
      <c r="G22" s="287" t="s">
        <v>25</v>
      </c>
      <c r="H22" s="288" t="s">
        <v>31</v>
      </c>
    </row>
    <row r="23" spans="1:15" ht="15.6" x14ac:dyDescent="0.3">
      <c r="A23" s="47" t="str">
        <f>IF(L23&lt;&gt;"",L23,"")</f>
        <v/>
      </c>
      <c r="B23" s="45" t="str">
        <f t="shared" ref="B23:D23" si="6">IF(M23&lt;&gt;"",M23,"")</f>
        <v/>
      </c>
      <c r="C23" s="48" t="str">
        <f t="shared" si="6"/>
        <v/>
      </c>
      <c r="D23" s="48" t="str">
        <f t="shared" si="6"/>
        <v/>
      </c>
      <c r="E23" s="85"/>
      <c r="F23" s="86"/>
      <c r="G23" s="87"/>
      <c r="H23" s="248" t="str">
        <f>IF(I23&lt;&gt;"",I23,J23)</f>
        <v>Need 2 Defencemen on the Power Play line</v>
      </c>
      <c r="I23" s="8" t="str">
        <f>IF(AND(E23=Data!$A$3,F23=Data!$A$3),"Player cannot be in the Minor Leagues and on the Power Play line",
IF(AND(E23=Data!$A$3,G23=Data!$A$3),"Player cannot be in the Minor Leagues and on the Penalty Kill line",
IF(AND(F23=Data!$A$3,G23=Data!$A$3),"Player cannot be on both the Power Play and Penalty Kill lines",
IF(AND(F23=Data!$A$3,$F$48&gt;2),"Too many Defencemen on the Power Play line",
IF(AND(G23=Data!$A$3,$G$48&gt;2),"Too many Defencemen on the Penalty Kill line",
IF(AND(A23&lt;&gt;"",E23=""),"Player must be assigned to play 'On the team' or in the 'Minor league'",
IF(OR(AND(A23="",E23=Data!$A$3),AND(A23="",F23=Data!$A$3),AND(A23="",G23=Data!$A$3)),"There's no player here to assign something to","")))))))</f>
        <v/>
      </c>
      <c r="J23" s="8" t="str">
        <f>IF($F$48&lt;&gt;2,"Need 2 Defencemen on the Power Play line",
IF($G$48&lt;&gt;2,"Need 2 Defencemen on the Penalty Kill line",
IF(C21&gt;E21,"Too many Defencemen; move some players to the Minor Leagues",
IF(C21&lt;E21,"Not enough Defencemen; bring some players up from the Minor Leagues",""))))</f>
        <v>Need 2 Defencemen on the Power Play line</v>
      </c>
      <c r="K23" s="8">
        <f>IF(AND(E23=Data!$F$2,A23&lt;&gt;""),1,0)</f>
        <v>0</v>
      </c>
      <c r="L23" s="170" t="str">
        <f>IF(AND('Post-Season (Year 1)'!$I$2,'Team Data'!I31&lt;&gt;Data!$D$2),'Team Data'!A31,"")</f>
        <v/>
      </c>
      <c r="M23" s="170" t="str">
        <f>IF(L23&lt;&gt;"",IF('Team Data'!F31&gt;'Team Data'!D31,Data!$E$4,IF('Team Data'!F31='Team Data'!D31,Data!$E$3,Data!$E$4)),"")</f>
        <v/>
      </c>
      <c r="N23" s="170" t="str">
        <f>IF(L23&lt;&gt;"",'Team Data'!E31,"")</f>
        <v/>
      </c>
      <c r="O23" s="170" t="str">
        <f>IF(L23&lt;&gt;"",'Team Data'!F31,"")</f>
        <v/>
      </c>
    </row>
    <row r="24" spans="1:15" ht="15.6" x14ac:dyDescent="0.3">
      <c r="A24" s="47" t="str">
        <f t="shared" ref="A24:A33" si="7">IF(L24&lt;&gt;"",L24,"")</f>
        <v/>
      </c>
      <c r="B24" s="45" t="str">
        <f t="shared" ref="B24:B33" si="8">IF(M24&lt;&gt;"",M24,"")</f>
        <v/>
      </c>
      <c r="C24" s="48" t="str">
        <f t="shared" ref="C24:C33" si="9">IF(N24&lt;&gt;"",N24,"")</f>
        <v/>
      </c>
      <c r="D24" s="48" t="str">
        <f t="shared" ref="D24:D33" si="10">IF(O24&lt;&gt;"",O24,"")</f>
        <v/>
      </c>
      <c r="E24" s="117"/>
      <c r="F24" s="118"/>
      <c r="G24" s="119"/>
      <c r="H24" s="248" t="str">
        <f t="shared" ref="H24:H33" si="11">I24</f>
        <v/>
      </c>
      <c r="I24" s="8" t="str">
        <f>IF(AND(E24=Data!$A$3,F24=Data!$A$3),"Player cannot be in the Minor Leagues and on the Power Play line",
IF(AND(E24=Data!$A$3,G24=Data!$A$3),"Player cannot be in the Minor Leagues and on the Penalty Kill line",
IF(AND(F24=Data!$A$3,G24=Data!$A$3),"Player cannot be on both the Power Play and Penalty Kill lines",
IF(AND(F24=Data!$A$3,$F$48&gt;2),"Too many Defencemen on the Power Play line",
IF(AND(G24=Data!$A$3,$G$48&gt;2),"Too many Defencemen on the Penalty Kill line",
IF(AND(A24&lt;&gt;"",E24=""),"Player must be assigned to play 'On the team' or in the 'Minor league'",
IF(OR(AND(A24="",E24=Data!$A$3),AND(A24="",F24=Data!$A$3),AND(A24="",G24=Data!$A$3)),"There's no player here to assign something to","")))))))</f>
        <v/>
      </c>
      <c r="K24" s="8">
        <f>IF(AND(E24=Data!$F$2,A24&lt;&gt;""),1,0)</f>
        <v>0</v>
      </c>
      <c r="L24" s="170" t="str">
        <f>IF(AND('Post-Season (Year 1)'!$I$2,'Team Data'!I32&lt;&gt;Data!$D$2),'Team Data'!A32,"")</f>
        <v/>
      </c>
      <c r="M24" s="170" t="str">
        <f>IF(L24&lt;&gt;"",IF('Team Data'!F32&gt;'Team Data'!D32,Data!$E$4,IF('Team Data'!F32='Team Data'!D32,Data!$E$3,Data!$E$4)),"")</f>
        <v/>
      </c>
      <c r="N24" s="170" t="str">
        <f>IF(L24&lt;&gt;"",'Team Data'!E32,"")</f>
        <v/>
      </c>
      <c r="O24" s="170" t="str">
        <f>IF(L24&lt;&gt;"",'Team Data'!F32,"")</f>
        <v/>
      </c>
    </row>
    <row r="25" spans="1:15" ht="15.6" x14ac:dyDescent="0.3">
      <c r="A25" s="47" t="str">
        <f t="shared" si="7"/>
        <v/>
      </c>
      <c r="B25" s="45" t="str">
        <f t="shared" si="8"/>
        <v/>
      </c>
      <c r="C25" s="48" t="str">
        <f t="shared" si="9"/>
        <v/>
      </c>
      <c r="D25" s="48" t="str">
        <f t="shared" si="10"/>
        <v/>
      </c>
      <c r="E25" s="88"/>
      <c r="F25" s="89"/>
      <c r="G25" s="90"/>
      <c r="H25" s="248" t="str">
        <f t="shared" si="11"/>
        <v/>
      </c>
      <c r="I25" s="8" t="str">
        <f>IF(AND(E25=Data!$A$3,F25=Data!$A$3),"Player cannot be in the Minor Leagues and on the Power Play line",
IF(AND(E25=Data!$A$3,G25=Data!$A$3),"Player cannot be in the Minor Leagues and on the Penalty Kill line",
IF(AND(F25=Data!$A$3,G25=Data!$A$3),"Player cannot be on both the Power Play and Penalty Kill lines",
IF(AND(F25=Data!$A$3,$F$48&gt;2),"Too many Defencemen on the Power Play line",
IF(AND(G25=Data!$A$3,$G$48&gt;2),"Too many Defencemen on the Penalty Kill line",
IF(AND(A25&lt;&gt;"",E25=""),"Player must be assigned to play 'On the team' or in the 'Minor league'",
IF(OR(AND(A25="",E25=Data!$A$3),AND(A25="",F25=Data!$A$3),AND(A25="",G25=Data!$A$3)),"There's no player here to assign something to","")))))))</f>
        <v/>
      </c>
      <c r="K25" s="8">
        <f>IF(AND(E25=Data!$F$2,A25&lt;&gt;""),1,0)</f>
        <v>0</v>
      </c>
      <c r="L25" s="170" t="str">
        <f>IF(AND('Post-Season (Year 1)'!$I$2,'Team Data'!I33&lt;&gt;Data!$D$2),'Team Data'!A33,"")</f>
        <v/>
      </c>
      <c r="M25" s="170" t="str">
        <f>IF(L25&lt;&gt;"",IF('Team Data'!F33&gt;'Team Data'!D33,Data!$E$4,IF('Team Data'!F33='Team Data'!D33,Data!$E$3,Data!$E$4)),"")</f>
        <v/>
      </c>
      <c r="N25" s="170" t="str">
        <f>IF(L25&lt;&gt;"",'Team Data'!E33,"")</f>
        <v/>
      </c>
      <c r="O25" s="170" t="str">
        <f>IF(L25&lt;&gt;"",'Team Data'!F33,"")</f>
        <v/>
      </c>
    </row>
    <row r="26" spans="1:15" ht="15.6" x14ac:dyDescent="0.3">
      <c r="A26" s="47" t="str">
        <f t="shared" si="7"/>
        <v/>
      </c>
      <c r="B26" s="45" t="str">
        <f t="shared" si="8"/>
        <v/>
      </c>
      <c r="C26" s="48" t="str">
        <f t="shared" si="9"/>
        <v/>
      </c>
      <c r="D26" s="48" t="str">
        <f t="shared" si="10"/>
        <v/>
      </c>
      <c r="E26" s="117"/>
      <c r="F26" s="118"/>
      <c r="G26" s="119"/>
      <c r="H26" s="248" t="str">
        <f t="shared" si="11"/>
        <v/>
      </c>
      <c r="I26" s="8" t="str">
        <f>IF(AND(E26=Data!$A$3,F26=Data!$A$3),"Player cannot be in the Minor Leagues and on the Power Play line",
IF(AND(E26=Data!$A$3,G26=Data!$A$3),"Player cannot be in the Minor Leagues and on the Penalty Kill line",
IF(AND(F26=Data!$A$3,G26=Data!$A$3),"Player cannot be on both the Power Play and Penalty Kill lines",
IF(AND(F26=Data!$A$3,$F$48&gt;2),"Too many Defencemen on the Power Play line",
IF(AND(G26=Data!$A$3,$G$48&gt;2),"Too many Defencemen on the Penalty Kill line",
IF(AND(A26&lt;&gt;"",E26=""),"Player must be assigned to play 'On the team' or in the 'Minor league'",
IF(OR(AND(A26="",E26=Data!$A$3),AND(A26="",F26=Data!$A$3),AND(A26="",G26=Data!$A$3)),"There's no player here to assign something to","")))))))</f>
        <v/>
      </c>
      <c r="K26" s="8">
        <f>IF(AND(E26=Data!$F$2,A26&lt;&gt;""),1,0)</f>
        <v>0</v>
      </c>
      <c r="L26" s="170" t="str">
        <f>IF(AND('Post-Season (Year 1)'!$I$2,'Team Data'!I34&lt;&gt;Data!$D$2),'Team Data'!A34,"")</f>
        <v/>
      </c>
      <c r="M26" s="170" t="str">
        <f>IF(L26&lt;&gt;"",IF('Team Data'!F34&gt;'Team Data'!D34,Data!$E$4,IF('Team Data'!F34='Team Data'!D34,Data!$E$3,Data!$E$4)),"")</f>
        <v/>
      </c>
      <c r="N26" s="170" t="str">
        <f>IF(L26&lt;&gt;"",'Team Data'!E34,"")</f>
        <v/>
      </c>
      <c r="O26" s="170" t="str">
        <f>IF(L26&lt;&gt;"",'Team Data'!F34,"")</f>
        <v/>
      </c>
    </row>
    <row r="27" spans="1:15" ht="15.6" x14ac:dyDescent="0.3">
      <c r="A27" s="47" t="str">
        <f t="shared" si="7"/>
        <v/>
      </c>
      <c r="B27" s="45" t="str">
        <f t="shared" si="8"/>
        <v/>
      </c>
      <c r="C27" s="48" t="str">
        <f t="shared" si="9"/>
        <v/>
      </c>
      <c r="D27" s="48" t="str">
        <f t="shared" si="10"/>
        <v/>
      </c>
      <c r="E27" s="88"/>
      <c r="F27" s="89"/>
      <c r="G27" s="90"/>
      <c r="H27" s="248" t="str">
        <f t="shared" si="11"/>
        <v/>
      </c>
      <c r="I27" s="8" t="str">
        <f>IF(AND(E27=Data!$A$3,F27=Data!$A$3),"Player cannot be in the Minor Leagues and on the Power Play line",
IF(AND(E27=Data!$A$3,G27=Data!$A$3),"Player cannot be in the Minor Leagues and on the Penalty Kill line",
IF(AND(F27=Data!$A$3,G27=Data!$A$3),"Player cannot be on both the Power Play and Penalty Kill lines",
IF(AND(F27=Data!$A$3,$F$48&gt;2),"Too many Defencemen on the Power Play line",
IF(AND(G27=Data!$A$3,$G$48&gt;2),"Too many Defencemen on the Penalty Kill line",
IF(AND(A27&lt;&gt;"",E27=""),"Player must be assigned to play 'On the team' or in the 'Minor league'",
IF(OR(AND(A27="",E27=Data!$A$3),AND(A27="",F27=Data!$A$3),AND(A27="",G27=Data!$A$3)),"There's no player here to assign something to","")))))))</f>
        <v/>
      </c>
      <c r="K27" s="8">
        <f>IF(AND(E27=Data!$F$2,A27&lt;&gt;""),1,0)</f>
        <v>0</v>
      </c>
      <c r="L27" s="170" t="str">
        <f>IF(AND('Post-Season (Year 1)'!$I$2,'Team Data'!I35&lt;&gt;Data!$D$2),'Team Data'!A35,"")</f>
        <v/>
      </c>
      <c r="M27" s="170" t="str">
        <f>IF(L27&lt;&gt;"",IF('Team Data'!F35&gt;'Team Data'!D35,Data!$E$4,IF('Team Data'!F35='Team Data'!D35,Data!$E$3,Data!$E$4)),"")</f>
        <v/>
      </c>
      <c r="N27" s="170" t="str">
        <f>IF(L27&lt;&gt;"",'Team Data'!E35,"")</f>
        <v/>
      </c>
      <c r="O27" s="170" t="str">
        <f>IF(L27&lt;&gt;"",'Team Data'!F35,"")</f>
        <v/>
      </c>
    </row>
    <row r="28" spans="1:15" ht="15.6" x14ac:dyDescent="0.3">
      <c r="A28" s="47" t="str">
        <f t="shared" si="7"/>
        <v/>
      </c>
      <c r="B28" s="45" t="str">
        <f t="shared" si="8"/>
        <v/>
      </c>
      <c r="C28" s="48" t="str">
        <f t="shared" si="9"/>
        <v/>
      </c>
      <c r="D28" s="48" t="str">
        <f t="shared" si="10"/>
        <v/>
      </c>
      <c r="E28" s="117"/>
      <c r="F28" s="118"/>
      <c r="G28" s="119"/>
      <c r="H28" s="248" t="str">
        <f t="shared" si="11"/>
        <v/>
      </c>
      <c r="I28" s="8" t="str">
        <f>IF(AND(E28=Data!$A$3,F28=Data!$A$3),"Player cannot be in the Minor Leagues and on the Power Play line",
IF(AND(E28=Data!$A$3,G28=Data!$A$3),"Player cannot be in the Minor Leagues and on the Penalty Kill line",
IF(AND(F28=Data!$A$3,G28=Data!$A$3),"Player cannot be on both the Power Play and Penalty Kill lines",
IF(AND(F28=Data!$A$3,$F$48&gt;2),"Too many Defencemen on the Power Play line",
IF(AND(G28=Data!$A$3,$G$48&gt;2),"Too many Defencemen on the Penalty Kill line",
IF(AND(A28&lt;&gt;"",E28=""),"Player must be assigned to play 'On the team' or in the 'Minor league'",
IF(OR(AND(A28="",E28=Data!$A$3),AND(A28="",F28=Data!$A$3),AND(A28="",G28=Data!$A$3)),"There's no player here to assign something to","")))))))</f>
        <v/>
      </c>
      <c r="K28" s="8">
        <f>IF(AND(E28=Data!$F$2,A28&lt;&gt;""),1,0)</f>
        <v>0</v>
      </c>
      <c r="L28" s="170" t="str">
        <f>IF(AND('Post-Season (Year 1)'!$I$2,'Team Data'!I36&lt;&gt;Data!$D$2),'Team Data'!A36,"")</f>
        <v/>
      </c>
      <c r="M28" s="170" t="str">
        <f>IF(L28&lt;&gt;"",IF('Team Data'!F36&gt;'Team Data'!D36,Data!$E$4,IF('Team Data'!F36='Team Data'!D36,Data!$E$3,Data!$E$4)),"")</f>
        <v/>
      </c>
      <c r="N28" s="170" t="str">
        <f>IF(L28&lt;&gt;"",'Team Data'!E36,"")</f>
        <v/>
      </c>
      <c r="O28" s="170" t="str">
        <f>IF(L28&lt;&gt;"",'Team Data'!F36,"")</f>
        <v/>
      </c>
    </row>
    <row r="29" spans="1:15" ht="15.6" x14ac:dyDescent="0.3">
      <c r="A29" s="47" t="str">
        <f t="shared" ref="A29:A32" si="12">IF(L29&lt;&gt;"",L29,"")</f>
        <v/>
      </c>
      <c r="B29" s="45" t="str">
        <f t="shared" ref="B29:B32" si="13">IF(M29&lt;&gt;"",M29,"")</f>
        <v/>
      </c>
      <c r="C29" s="48" t="str">
        <f t="shared" ref="C29:C32" si="14">IF(N29&lt;&gt;"",N29,"")</f>
        <v/>
      </c>
      <c r="D29" s="48" t="str">
        <f t="shared" ref="D29:D32" si="15">IF(O29&lt;&gt;"",O29,"")</f>
        <v/>
      </c>
      <c r="E29" s="88"/>
      <c r="F29" s="89"/>
      <c r="G29" s="90"/>
      <c r="H29" s="248" t="str">
        <f t="shared" si="11"/>
        <v/>
      </c>
      <c r="I29" s="8" t="str">
        <f>IF(AND(E29=Data!$A$3,F29=Data!$A$3),"Player cannot be in the Minor Leagues and on the Power Play line",
IF(AND(E29=Data!$A$3,G29=Data!$A$3),"Player cannot be in the Minor Leagues and on the Penalty Kill line",
IF(AND(F29=Data!$A$3,G29=Data!$A$3),"Player cannot be on both the Power Play and Penalty Kill lines",
IF(AND(F29=Data!$A$3,$F$48&gt;2),"Too many Defencemen on the Power Play line",
IF(AND(G29=Data!$A$3,$G$48&gt;2),"Too many Defencemen on the Penalty Kill line",
IF(AND(A29&lt;&gt;"",E29=""),"Player must be assigned to play 'On the team' or in the 'Minor league'",
IF(OR(AND(A29="",E29=Data!$A$3),AND(A29="",F29=Data!$A$3),AND(A29="",G29=Data!$A$3)),"There's no player here to assign something to","")))))))</f>
        <v/>
      </c>
      <c r="K29" s="8">
        <f>IF(AND(E29=Data!$F$2,A29&lt;&gt;""),1,0)</f>
        <v>0</v>
      </c>
      <c r="L29" s="170" t="str">
        <f>IF(AND('Post-Season (Year 1)'!$I$2,'Team Data'!I37&lt;&gt;Data!$D$2),'Team Data'!A37,"")</f>
        <v/>
      </c>
      <c r="M29" s="170" t="str">
        <f>IF(L29&lt;&gt;"",IF('Team Data'!F37&gt;'Team Data'!D37,Data!$E$4,IF('Team Data'!F37='Team Data'!D37,Data!$E$3,Data!$E$4)),"")</f>
        <v/>
      </c>
      <c r="N29" s="170" t="str">
        <f>IF(L29&lt;&gt;"",'Team Data'!E37,"")</f>
        <v/>
      </c>
      <c r="O29" s="170" t="str">
        <f>IF(L29&lt;&gt;"",'Team Data'!F37,"")</f>
        <v/>
      </c>
    </row>
    <row r="30" spans="1:15" ht="15.6" x14ac:dyDescent="0.3">
      <c r="A30" s="47" t="str">
        <f t="shared" ref="A30" si="16">IF(L30&lt;&gt;"",L30,"")</f>
        <v/>
      </c>
      <c r="B30" s="45" t="str">
        <f t="shared" ref="B30" si="17">IF(M30&lt;&gt;"",M30,"")</f>
        <v/>
      </c>
      <c r="C30" s="48" t="str">
        <f t="shared" ref="C30" si="18">IF(N30&lt;&gt;"",N30,"")</f>
        <v/>
      </c>
      <c r="D30" s="48" t="str">
        <f t="shared" ref="D30" si="19">IF(O30&lt;&gt;"",O30,"")</f>
        <v/>
      </c>
      <c r="E30" s="88"/>
      <c r="F30" s="118"/>
      <c r="G30" s="119"/>
      <c r="H30" s="248" t="str">
        <f t="shared" ref="H30" si="20">I30</f>
        <v/>
      </c>
      <c r="I30" s="8" t="str">
        <f>IF(AND(E30=Data!$A$3,F30=Data!$A$3),"Player cannot be in the Minor Leagues and on the Power Play line",
IF(AND(E30=Data!$A$3,G30=Data!$A$3),"Player cannot be in the Minor Leagues and on the Penalty Kill line",
IF(AND(F30=Data!$A$3,G30=Data!$A$3),"Player cannot be on both the Power Play and Penalty Kill lines",
IF(AND(F30=Data!$A$3,$F$48&gt;2),"Too many Defencemen on the Power Play line",
IF(AND(G30=Data!$A$3,$G$48&gt;2),"Too many Defencemen on the Penalty Kill line",
IF(AND(A30&lt;&gt;"",E30=""),"Player must be assigned to play 'On the team' or in the 'Minor league'",
IF(OR(AND(A30="",E30=Data!$A$3),AND(A30="",F30=Data!$A$3),AND(A30="",G30=Data!$A$3)),"There's no player here to assign something to","")))))))</f>
        <v/>
      </c>
      <c r="K30" s="8">
        <f>IF(AND(E30=Data!$F$2,A30&lt;&gt;""),1,0)</f>
        <v>0</v>
      </c>
      <c r="L30" s="170" t="str">
        <f>IF(AND('Post-Season (Year 1)'!$I$2,'Team Data'!I38&lt;&gt;Data!$D$2),'Team Data'!A38,"")</f>
        <v/>
      </c>
      <c r="M30" s="170" t="str">
        <f>IF(L30&lt;&gt;"",IF('Team Data'!F38&gt;'Team Data'!D38,Data!$E$4,IF('Team Data'!F38='Team Data'!D38,Data!$E$3,Data!$E$4)),"")</f>
        <v/>
      </c>
      <c r="N30" s="170" t="str">
        <f>IF(L30&lt;&gt;"",'Team Data'!E38,"")</f>
        <v/>
      </c>
      <c r="O30" s="170" t="str">
        <f>IF(L30&lt;&gt;"",'Team Data'!F38,"")</f>
        <v/>
      </c>
    </row>
    <row r="31" spans="1:15" ht="15.6" x14ac:dyDescent="0.3">
      <c r="A31" s="47" t="str">
        <f t="shared" si="12"/>
        <v/>
      </c>
      <c r="B31" s="45" t="str">
        <f t="shared" si="13"/>
        <v/>
      </c>
      <c r="C31" s="48" t="str">
        <f t="shared" si="14"/>
        <v/>
      </c>
      <c r="D31" s="48" t="str">
        <f t="shared" si="15"/>
        <v/>
      </c>
      <c r="E31" s="88"/>
      <c r="F31" s="89"/>
      <c r="G31" s="90"/>
      <c r="H31" s="248" t="str">
        <f t="shared" si="11"/>
        <v/>
      </c>
      <c r="I31" s="8" t="str">
        <f>IF(AND(E31=Data!$A$3,F31=Data!$A$3),"Player cannot be in the Minor Leagues and on the Power Play line",
IF(AND(E31=Data!$A$3,G31=Data!$A$3),"Player cannot be in the Minor Leagues and on the Penalty Kill line",
IF(AND(F31=Data!$A$3,G31=Data!$A$3),"Player cannot be on both the Power Play and Penalty Kill lines",
IF(AND(F31=Data!$A$3,$F$48&gt;2),"Too many Defencemen on the Power Play line",
IF(AND(G31=Data!$A$3,$G$48&gt;2),"Too many Defencemen on the Penalty Kill line",
IF(AND(A31&lt;&gt;"",E31=""),"Player must be assigned to play 'On the team' or in the 'Minor league'",
IF(OR(AND(A31="",E31=Data!$A$3),AND(A31="",F31=Data!$A$3),AND(A31="",G31=Data!$A$3)),"There's no player here to assign something to","")))))))</f>
        <v/>
      </c>
      <c r="K31" s="8">
        <f>IF(AND(E31=Data!$F$2,A31&lt;&gt;""),1,0)</f>
        <v>0</v>
      </c>
      <c r="L31" s="170" t="str">
        <f>IF(AND('Post-Season (Year 1)'!$I$2,'Free Agents (Year 1)'!G14=Data!$A$3),'Free Agents (Year 1)'!B14,"")</f>
        <v/>
      </c>
      <c r="M31" s="170" t="str">
        <f>IF(L31&lt;&gt;"",IF('Team Data'!F42&gt;'Team Data'!D42,Data!$E$4,IF('Team Data'!F42='Team Data'!D42,Data!$E$3,Data!$E$4)),"")</f>
        <v/>
      </c>
      <c r="N31" s="170" t="str">
        <f>IF(L31&lt;&gt;"",'Team Data'!E42,"")</f>
        <v/>
      </c>
      <c r="O31" s="170" t="str">
        <f>IF(L31&lt;&gt;"",'Team Data'!F42,"")</f>
        <v/>
      </c>
    </row>
    <row r="32" spans="1:15" ht="15.6" x14ac:dyDescent="0.3">
      <c r="A32" s="47" t="str">
        <f t="shared" si="12"/>
        <v/>
      </c>
      <c r="B32" s="45" t="str">
        <f t="shared" si="13"/>
        <v/>
      </c>
      <c r="C32" s="48" t="str">
        <f t="shared" si="14"/>
        <v/>
      </c>
      <c r="D32" s="48" t="str">
        <f t="shared" si="15"/>
        <v/>
      </c>
      <c r="E32" s="117"/>
      <c r="F32" s="118"/>
      <c r="G32" s="119"/>
      <c r="H32" s="248" t="str">
        <f t="shared" si="11"/>
        <v/>
      </c>
      <c r="I32" s="8" t="str">
        <f>IF(AND(E32=Data!$A$3,F32=Data!$A$3),"Player cannot be in the Minor Leagues and on the Power Play line",
IF(AND(E32=Data!$A$3,G32=Data!$A$3),"Player cannot be in the Minor Leagues and on the Penalty Kill line",
IF(AND(F32=Data!$A$3,G32=Data!$A$3),"Player cannot be on both the Power Play and Penalty Kill lines",
IF(AND(F32=Data!$A$3,$F$48&gt;2),"Too many Defencemen on the Power Play line",
IF(AND(G32=Data!$A$3,$G$48&gt;2),"Too many Defencemen on the Penalty Kill line",
IF(AND(A32&lt;&gt;"",E32=""),"Player must be assigned to play 'On the team' or in the 'Minor league'",
IF(OR(AND(A32="",E32=Data!$A$3),AND(A32="",F32=Data!$A$3),AND(A32="",G32=Data!$A$3)),"There's no player here to assign something to","")))))))</f>
        <v/>
      </c>
      <c r="K32" s="8">
        <f>IF(AND(E32=Data!$F$2,A32&lt;&gt;""),1,0)</f>
        <v>0</v>
      </c>
      <c r="O32" s="4"/>
    </row>
    <row r="33" spans="1:15" ht="15.6" x14ac:dyDescent="0.3">
      <c r="A33" s="50" t="str">
        <f t="shared" si="7"/>
        <v/>
      </c>
      <c r="B33" s="51" t="str">
        <f t="shared" si="8"/>
        <v/>
      </c>
      <c r="C33" s="52" t="str">
        <f t="shared" si="9"/>
        <v/>
      </c>
      <c r="D33" s="52" t="str">
        <f t="shared" si="10"/>
        <v/>
      </c>
      <c r="E33" s="180"/>
      <c r="F33" s="96"/>
      <c r="G33" s="97"/>
      <c r="H33" s="249" t="str">
        <f t="shared" si="11"/>
        <v/>
      </c>
      <c r="I33" s="8" t="str">
        <f>IF(AND(E33=Data!$A$3,F33=Data!$A$3),"Player cannot be in the Minor Leagues and on the Power Play line",
IF(AND(E33=Data!$A$3,G33=Data!$A$3),"Player cannot be in the Minor Leagues and on the Penalty Kill line",
IF(AND(F33=Data!$A$3,G33=Data!$A$3),"Player cannot be on both the Power Play and Penalty Kill lines",
IF(AND(F33=Data!$A$3,$F$48&gt;2),"Too many Defencemen on the Power Play line",
IF(AND(G33=Data!$A$3,$G$48&gt;2),"Too many Defencemen on the Penalty Kill line",
IF(AND(A33&lt;&gt;"",E33=""),"Player must be assigned to play 'On the team' or in the 'Minor league'",
IF(OR(AND(A33="",E33=Data!$A$3),AND(A33="",F33=Data!$A$3),AND(A33="",G33=Data!$A$3)),"There's no player here to assign something to","")))))))</f>
        <v/>
      </c>
      <c r="K33" s="8">
        <f>IF(AND(E33=Data!$F$2,A33&lt;&gt;""),1,0)</f>
        <v>0</v>
      </c>
      <c r="O33" s="4"/>
    </row>
    <row r="34" spans="1:15" ht="15.75" customHeight="1" x14ac:dyDescent="0.3">
      <c r="A34" s="56"/>
      <c r="B34" s="48"/>
      <c r="C34" s="48"/>
      <c r="D34" s="48"/>
      <c r="E34" s="48"/>
      <c r="F34" s="48"/>
      <c r="G34" s="48"/>
      <c r="H34" s="45"/>
    </row>
    <row r="35" spans="1:15" s="6" customFormat="1" ht="18.600000000000001" thickBot="1" x14ac:dyDescent="0.4">
      <c r="A35" s="275" t="s">
        <v>2</v>
      </c>
      <c r="B35" s="276"/>
      <c r="C35" s="276">
        <f>C49</f>
        <v>0</v>
      </c>
      <c r="D35" s="277" t="s">
        <v>47</v>
      </c>
      <c r="E35" s="276">
        <f>D49</f>
        <v>0</v>
      </c>
      <c r="F35" s="277" t="s">
        <v>48</v>
      </c>
      <c r="G35" s="276"/>
      <c r="H35" s="278"/>
    </row>
    <row r="36" spans="1:15" ht="30" customHeight="1" x14ac:dyDescent="0.3">
      <c r="A36" s="279" t="s">
        <v>4</v>
      </c>
      <c r="B36" s="280" t="s">
        <v>16</v>
      </c>
      <c r="C36" s="280" t="s">
        <v>18</v>
      </c>
      <c r="D36" s="280" t="s">
        <v>19</v>
      </c>
      <c r="E36" s="280" t="s">
        <v>177</v>
      </c>
      <c r="F36" s="280" t="s">
        <v>3</v>
      </c>
      <c r="G36" s="280" t="s">
        <v>44</v>
      </c>
      <c r="H36" s="281" t="s">
        <v>31</v>
      </c>
    </row>
    <row r="37" spans="1:15" ht="15.6" x14ac:dyDescent="0.3">
      <c r="A37" s="138" t="str">
        <f>IF(L37&lt;&gt;"",L37,"")</f>
        <v/>
      </c>
      <c r="B37" s="138" t="str">
        <f t="shared" ref="B37:D37" si="21">IF(M37&lt;&gt;"",M37,"")</f>
        <v/>
      </c>
      <c r="C37" s="139" t="str">
        <f t="shared" si="21"/>
        <v/>
      </c>
      <c r="D37" s="140" t="str">
        <f t="shared" si="21"/>
        <v/>
      </c>
      <c r="E37" s="85"/>
      <c r="F37" s="86"/>
      <c r="G37" s="87"/>
      <c r="H37" s="248" t="str">
        <f>IF(I37&lt;&gt;"",I37,J37)</f>
        <v>You need exactly one Starter</v>
      </c>
      <c r="I37" s="8" t="str">
        <f>IF(AND(E37=Data!$F$3,F37=Data!$A$3),"Player cannot be in the Minor Leagues and a Starter",
IF(AND(E37=Data!$F$3,G37=Data!$A$3),"Player cannot be in the Minor Leagues and a Backup",
IF(AND(F37=Data!$A$3,G37=Data!$A$3),"Player cannot be a Starter and a Backup",
IF(AND(F37=Data!$A$3,$C$49&gt;1),"Too many Starters",
IF(AND(G37=Data!$A$3,$D$49&gt;1),"Too many Backups",
IF(OR(AND(A37="",E37&lt;&gt;""),AND(A37="",F37=Data!$A$3),AND(A37="",G37=Data!$A$3)),"There's no player here to assign something to",
IF(AND(A37&lt;&gt;"",E37=""),"Player must be assigned to play 'On the team' or in the 'Minor league'",
IF(AND(E37=Data!$F$2,F37&lt;&gt;Data!$A$3,G37&lt;&gt;Data!$A$3,A37&lt;&gt;""),"Player must be a Starter, Backup, or in the Minor League",""))))))))</f>
        <v/>
      </c>
      <c r="J37" s="8" t="str">
        <f>IF($C$49&lt;&gt;1,"You need exactly one Starter",
IF($D$49&lt;&gt;1,"You need exactly one Backup",""))</f>
        <v>You need exactly one Starter</v>
      </c>
      <c r="L37" s="170" t="str">
        <f>IF(AND('Post-Season (Year 1)'!$I$2,'Team Data'!I54&lt;&gt;Data!$D$2),'Team Data'!A54,"")</f>
        <v/>
      </c>
      <c r="M37" s="170" t="str">
        <f>IF(L37&lt;&gt;"",IF('Team Data'!F54&gt;'Team Data'!D54,Data!$E$4,IF('Team Data'!F54='Team Data'!D54,Data!$E$3,Data!$E$4)),"")</f>
        <v/>
      </c>
      <c r="N37" s="170" t="str">
        <f>IF(L37&lt;&gt;"","N/A","")</f>
        <v/>
      </c>
      <c r="O37" s="170" t="str">
        <f>IF(L37&lt;&gt;"",'Team Data'!F54,"")</f>
        <v/>
      </c>
    </row>
    <row r="38" spans="1:15" ht="15.6" x14ac:dyDescent="0.3">
      <c r="A38" s="45" t="str">
        <f t="shared" ref="A38:A41" si="22">IF(L38&lt;&gt;"",L38,"")</f>
        <v/>
      </c>
      <c r="B38" s="45" t="str">
        <f t="shared" ref="B38:B41" si="23">IF(M38&lt;&gt;"",M38,"")</f>
        <v/>
      </c>
      <c r="C38" s="141" t="str">
        <f t="shared" ref="C38:C41" si="24">IF(N38&lt;&gt;"",N38,"")</f>
        <v/>
      </c>
      <c r="D38" s="48" t="str">
        <f t="shared" ref="D38:D41" si="25">IF(O38&lt;&gt;"",O38,"")</f>
        <v/>
      </c>
      <c r="E38" s="117"/>
      <c r="F38" s="118"/>
      <c r="G38" s="119"/>
      <c r="H38" s="248" t="str">
        <f t="shared" ref="H38:H41" si="26">I38</f>
        <v/>
      </c>
      <c r="I38" s="8" t="str">
        <f>IF(AND(E38=Data!$F$3,F38=Data!$A$3),"Player cannot be in the Minor Leagues and a Starter",
IF(AND(E38=Data!$F$3,G38=Data!$A$3),"Player cannot be in the Minor Leagues and a Backup",
IF(AND(F38=Data!$A$3,G38=Data!$A$3),"Player cannot be a Starter and a Backup",
IF(AND(F38=Data!$A$3,$C$49&gt;1),"Too many Starters",
IF(AND(G38=Data!$A$3,$D$49&gt;1),"Too many Backups",
IF(OR(AND(A38="",E38&lt;&gt;""),AND(A38="",F38=Data!$A$3),AND(A38="",G38=Data!$A$3)),"There's no player here to assign something to",
IF(AND(A38&lt;&gt;"",E38=""),"Player must be assigned to play 'On the team' or in the 'Minor league'",
IF(AND(E38=Data!$F$2,F38&lt;&gt;Data!$A$3,G38&lt;&gt;Data!$A$3,A38&lt;&gt;""),"Player must be a Starter, Backup, or in the Minor League",""))))))))</f>
        <v/>
      </c>
      <c r="L38" s="170" t="str">
        <f>IF(AND('Post-Season (Year 1)'!$I$2,'Team Data'!I55&lt;&gt;Data!$D$2),'Team Data'!A55,"")</f>
        <v/>
      </c>
      <c r="M38" s="170" t="str">
        <f>IF(L38&lt;&gt;"",IF('Team Data'!F55&gt;'Team Data'!D55,Data!$E$4,IF('Team Data'!F55='Team Data'!D55,Data!$E$3,Data!$E$4)),"")</f>
        <v/>
      </c>
      <c r="N38" s="170" t="str">
        <f t="shared" ref="N38:N39" si="27">IF(L38&lt;&gt;"","N/A","")</f>
        <v/>
      </c>
      <c r="O38" s="170" t="str">
        <f>IF(L38&lt;&gt;"",'Team Data'!F55,"")</f>
        <v/>
      </c>
    </row>
    <row r="39" spans="1:15" ht="15.6" x14ac:dyDescent="0.3">
      <c r="A39" s="45" t="str">
        <f t="shared" si="22"/>
        <v/>
      </c>
      <c r="B39" s="45" t="str">
        <f t="shared" ref="B39:B40" si="28">IF(M39&lt;&gt;"",M39,"")</f>
        <v/>
      </c>
      <c r="C39" s="141" t="str">
        <f t="shared" ref="C39:C40" si="29">IF(N39&lt;&gt;"",N39,"")</f>
        <v/>
      </c>
      <c r="D39" s="48" t="str">
        <f t="shared" ref="D39:D40" si="30">IF(O39&lt;&gt;"",O39,"")</f>
        <v/>
      </c>
      <c r="E39" s="88"/>
      <c r="F39" s="89"/>
      <c r="G39" s="90"/>
      <c r="H39" s="248" t="str">
        <f t="shared" si="26"/>
        <v/>
      </c>
      <c r="I39" s="8" t="str">
        <f>IF(AND(E39=Data!$F$3,F39=Data!$A$3),"Player cannot be in the Minor Leagues and a Starter",
IF(AND(E39=Data!$F$3,G39=Data!$A$3),"Player cannot be in the Minor Leagues and a Backup",
IF(AND(F39=Data!$A$3,G39=Data!$A$3),"Player cannot be a Starter and a Backup",
IF(AND(F39=Data!$A$3,$C$49&gt;1),"Too many Starters",
IF(AND(G39=Data!$A$3,$D$49&gt;1),"Too many Backups",
IF(OR(AND(A39="",E39&lt;&gt;""),AND(A39="",F39=Data!$A$3),AND(A39="",G39=Data!$A$3)),"There's no player here to assign something to",
IF(AND(A39&lt;&gt;"",E39=""),"Player must be assigned to play 'On the team' or in the 'Minor league'",
IF(AND(E39=Data!$F$2,F39&lt;&gt;Data!$A$3,G39&lt;&gt;Data!$A$3,A39&lt;&gt;""),"Player must be a Starter, Backup, or in the Minor League",""))))))))</f>
        <v/>
      </c>
      <c r="L39" s="170" t="str">
        <f>IF(AND('Post-Season (Year 1)'!$I$2,'Team Data'!I56&lt;&gt;Data!$D$2),'Team Data'!A56,"")</f>
        <v/>
      </c>
      <c r="M39" s="170" t="str">
        <f>IF(L39&lt;&gt;"",IF('Team Data'!F56&gt;'Team Data'!D56,Data!$E$4,IF('Team Data'!F56='Team Data'!D56,Data!$E$3,Data!$E$4)),"")</f>
        <v/>
      </c>
      <c r="N39" s="170" t="str">
        <f t="shared" si="27"/>
        <v/>
      </c>
      <c r="O39" s="170" t="str">
        <f>IF(L39&lt;&gt;"",'Team Data'!F56,"")</f>
        <v/>
      </c>
    </row>
    <row r="40" spans="1:15" ht="15.6" x14ac:dyDescent="0.3">
      <c r="A40" s="45" t="str">
        <f t="shared" si="22"/>
        <v/>
      </c>
      <c r="B40" s="45" t="str">
        <f t="shared" si="28"/>
        <v/>
      </c>
      <c r="C40" s="141" t="str">
        <f t="shared" si="29"/>
        <v/>
      </c>
      <c r="D40" s="48" t="str">
        <f t="shared" si="30"/>
        <v/>
      </c>
      <c r="E40" s="117"/>
      <c r="F40" s="118"/>
      <c r="G40" s="119"/>
      <c r="H40" s="248" t="str">
        <f t="shared" si="26"/>
        <v/>
      </c>
      <c r="I40" s="8" t="str">
        <f>IF(AND(E40=Data!$F$3,F40=Data!$A$3),"Player cannot be in the Minor Leagues and a Starter",
IF(AND(E40=Data!$F$3,G40=Data!$A$3),"Player cannot be in the Minor Leagues and a Backup",
IF(AND(F40=Data!$A$3,G40=Data!$A$3),"Player cannot be a Starter and a Backup",
IF(AND(F40=Data!$A$3,$C$49&gt;1),"Too many Starters",
IF(AND(G40=Data!$A$3,$D$49&gt;1),"Too many Backups",
IF(OR(AND(A40="",E40&lt;&gt;""),AND(A40="",F40=Data!$A$3),AND(A40="",G40=Data!$A$3)),"There's no player here to assign something to",
IF(AND(A40&lt;&gt;"",E40=""),"Player must be assigned to play 'On the team' or in the 'Minor league'",
IF(AND(E40=Data!$F$2,F40&lt;&gt;Data!$A$3,G40&lt;&gt;Data!$A$3,A40&lt;&gt;""),"Player must be a Starter, Backup, or in the Minor League",""))))))))</f>
        <v/>
      </c>
      <c r="L40" s="170" t="str">
        <f>IF(AND('Post-Season (Year 1)'!$I$2,'Free Agents (Year 1)'!G15=Data!$A$3),'Free Agents (Year 1)'!B15,"")</f>
        <v/>
      </c>
      <c r="M40" s="170" t="str">
        <f>IF(L40&lt;&gt;"",IF('Team Data'!F60&gt;'Team Data'!D60,Data!$E$4,IF('Team Data'!F60='Team Data'!D60,Data!$E$3,Data!$E$4)),"")</f>
        <v/>
      </c>
      <c r="N40" s="170" t="str">
        <f t="shared" ref="N40" si="31">IF(L40&lt;&gt;"","N/A","")</f>
        <v/>
      </c>
      <c r="O40" s="170" t="str">
        <f>IF(L40&lt;&gt;"",'Team Data'!F60,"")</f>
        <v/>
      </c>
    </row>
    <row r="41" spans="1:15" ht="15.6" x14ac:dyDescent="0.3">
      <c r="A41" s="51" t="str">
        <f t="shared" si="22"/>
        <v/>
      </c>
      <c r="B41" s="51" t="str">
        <f t="shared" si="23"/>
        <v/>
      </c>
      <c r="C41" s="142" t="str">
        <f t="shared" si="24"/>
        <v/>
      </c>
      <c r="D41" s="52" t="str">
        <f t="shared" si="25"/>
        <v/>
      </c>
      <c r="E41" s="180"/>
      <c r="F41" s="96"/>
      <c r="G41" s="97"/>
      <c r="H41" s="249" t="str">
        <f t="shared" si="26"/>
        <v/>
      </c>
      <c r="I41" s="8" t="str">
        <f>IF(AND(E41=Data!$F$3,F41=Data!$A$3),"Player cannot be in the Minor Leagues and a Starter",
IF(AND(E41=Data!$F$3,G41=Data!$A$3),"Player cannot be in the Minor Leagues and a Backup",
IF(AND(F41=Data!$A$3,G41=Data!$A$3),"Player cannot be a Starter and a Backup",
IF(AND(F41=Data!$A$3,$C$49&gt;1),"Too many Starters",
IF(AND(G41=Data!$A$3,$D$49&gt;1),"Too many Backups",
IF(OR(AND(A41="",E41&lt;&gt;""),AND(A41="",F41=Data!$A$3),AND(A41="",G41=Data!$A$3)),"There's no player here to assign something to",
IF(AND(A41&lt;&gt;"",E41=""),"Player must be assigned to play 'On the team' or in the 'Minor league'",
IF(AND(E41=Data!$F$2,F41&lt;&gt;Data!$A$3,G41&lt;&gt;Data!$A$3,A41&lt;&gt;""),"Player must be a Starter, Backup, or in the Minor League",""))))))))</f>
        <v/>
      </c>
      <c r="N41" s="15"/>
      <c r="O41" s="4"/>
    </row>
    <row r="42" spans="1:15" ht="15.6" x14ac:dyDescent="0.3">
      <c r="A42" s="45"/>
      <c r="B42" s="48"/>
      <c r="C42" s="48"/>
      <c r="D42" s="48"/>
      <c r="E42" s="48"/>
      <c r="F42" s="48"/>
      <c r="G42" s="48"/>
      <c r="H42" s="45"/>
    </row>
    <row r="43" spans="1:15" ht="15.6" hidden="1" x14ac:dyDescent="0.3">
      <c r="A43" s="10"/>
      <c r="B43" s="11" t="s">
        <v>0</v>
      </c>
      <c r="C43" s="11" t="s">
        <v>1</v>
      </c>
      <c r="D43" s="11" t="s">
        <v>2</v>
      </c>
      <c r="E43" s="16" t="s">
        <v>46</v>
      </c>
      <c r="F43" s="4"/>
      <c r="G43" s="4"/>
    </row>
    <row r="44" spans="1:15" ht="15.6" hidden="1" x14ac:dyDescent="0.3">
      <c r="A44" s="10" t="s">
        <v>31</v>
      </c>
      <c r="B44" s="11">
        <f>COUNTA(H5:H19)-COUNTIF(H5:H19,"")</f>
        <v>1</v>
      </c>
      <c r="C44" s="11">
        <f>COUNTA(H23:H33)-COUNTIF(H23:H33,"")</f>
        <v>1</v>
      </c>
      <c r="D44" s="11">
        <f>COUNTA(H37:H41)-COUNTIF(H37:H41,"")</f>
        <v>1</v>
      </c>
      <c r="E44" s="16" t="b">
        <f>SUM(B44:D44)=0</f>
        <v>0</v>
      </c>
      <c r="F44" s="4"/>
      <c r="G44" s="4"/>
    </row>
    <row r="45" spans="1:15" ht="15.6" hidden="1" x14ac:dyDescent="0.3">
      <c r="B45" s="4"/>
      <c r="C45" s="4"/>
      <c r="D45" s="4"/>
      <c r="E45" s="4"/>
      <c r="F45" s="4"/>
      <c r="G45" s="4"/>
    </row>
    <row r="46" spans="1:15" ht="15.6" hidden="1" x14ac:dyDescent="0.3">
      <c r="A46" s="10"/>
      <c r="B46" s="11"/>
      <c r="C46" s="11" t="s">
        <v>3</v>
      </c>
      <c r="D46" s="11" t="s">
        <v>44</v>
      </c>
      <c r="E46" s="11" t="s">
        <v>38</v>
      </c>
      <c r="F46" s="11" t="s">
        <v>36</v>
      </c>
      <c r="G46" s="11" t="s">
        <v>37</v>
      </c>
    </row>
    <row r="47" spans="1:15" ht="15.6" hidden="1" x14ac:dyDescent="0.3">
      <c r="A47" s="10" t="s">
        <v>34</v>
      </c>
      <c r="B47" s="11"/>
      <c r="C47" s="11"/>
      <c r="D47" s="11"/>
      <c r="E47" s="23">
        <f>SUM(K5:K19)</f>
        <v>0</v>
      </c>
      <c r="F47" s="11">
        <f>COUNTIF(F5:F19,Data!$A$3)</f>
        <v>0</v>
      </c>
      <c r="G47" s="11">
        <f>COUNTIF(G5:G19,Data!$A$3)</f>
        <v>0</v>
      </c>
    </row>
    <row r="48" spans="1:15" ht="15.6" hidden="1" x14ac:dyDescent="0.3">
      <c r="A48" s="10" t="s">
        <v>35</v>
      </c>
      <c r="B48" s="11"/>
      <c r="C48" s="11"/>
      <c r="D48" s="11"/>
      <c r="E48" s="23">
        <f>SUM(K23:K33)</f>
        <v>0</v>
      </c>
      <c r="F48" s="11">
        <f>COUNTIF(F23:F33,Data!$A$3)</f>
        <v>0</v>
      </c>
      <c r="G48" s="11">
        <f>COUNTIF(G23:G33,Data!$A$3)</f>
        <v>0</v>
      </c>
    </row>
    <row r="49" spans="1:7" ht="15.6" hidden="1" x14ac:dyDescent="0.3">
      <c r="A49" s="10" t="s">
        <v>45</v>
      </c>
      <c r="B49" s="11"/>
      <c r="C49" s="11">
        <f>COUNTIF(F37:F41,Data!$A$3)</f>
        <v>0</v>
      </c>
      <c r="D49" s="11">
        <f>COUNTIF(G37:G41,Data!$A$3)</f>
        <v>0</v>
      </c>
      <c r="E49" s="11"/>
      <c r="F49" s="11"/>
      <c r="G49" s="11"/>
    </row>
    <row r="50" spans="1:7" ht="15.6" hidden="1" x14ac:dyDescent="0.3">
      <c r="A50" s="10"/>
      <c r="B50" s="11"/>
      <c r="C50" s="11"/>
      <c r="D50" s="11"/>
      <c r="E50" s="11"/>
      <c r="F50" s="11"/>
      <c r="G50" s="11"/>
    </row>
    <row r="51" spans="1:7" ht="15.6" hidden="1" x14ac:dyDescent="0.3">
      <c r="A51" s="12"/>
      <c r="B51" s="11" t="s">
        <v>39</v>
      </c>
      <c r="C51" s="11" t="s">
        <v>40</v>
      </c>
      <c r="D51" s="11" t="s">
        <v>41</v>
      </c>
      <c r="E51" s="11" t="s">
        <v>42</v>
      </c>
      <c r="G51" s="11"/>
    </row>
    <row r="52" spans="1:7" ht="15.6" hidden="1" x14ac:dyDescent="0.3">
      <c r="A52" s="13" t="s">
        <v>6</v>
      </c>
      <c r="B52" s="13" t="e">
        <f>(SUMIFS(C5:C19,E5:E19,Data!$F$2)+SUMIFS(C5:C19,E5:E19,""))/C3</f>
        <v>#DIV/0!</v>
      </c>
      <c r="C52" s="13" t="e">
        <f>(SUMIFS(D5:D19,E5:E19,Data!$F$2)+SUMIFS(D5:D19,E5:E19,""))/C3</f>
        <v>#DIV/0!</v>
      </c>
      <c r="D52" s="13">
        <f>SUMIFS(N5:N19,F5:F19,Data!$A$3)/3</f>
        <v>0</v>
      </c>
      <c r="E52" s="13">
        <f>SUMIFS(O5:O19,G5:G19,Data!$A$3)/2</f>
        <v>0</v>
      </c>
      <c r="G52" s="10"/>
    </row>
    <row r="53" spans="1:7" ht="15.6" hidden="1" x14ac:dyDescent="0.3">
      <c r="A53" s="13" t="s">
        <v>7</v>
      </c>
      <c r="B53" s="13" t="e">
        <f>(SUMIFS(C23:C33,E23:E33,Data!$F$2)+SUMIFS(C23:C33,E23:E33,""))/C21</f>
        <v>#DIV/0!</v>
      </c>
      <c r="C53" s="13" t="e">
        <f>(SUMIFS(D23:D33,E23:E33,Data!$F$2)+SUMIFS(D23:D33,E23:E33,""))/C21</f>
        <v>#DIV/0!</v>
      </c>
      <c r="D53" s="13">
        <f>SUMIFS(N23:N33,F23:F33,Data!$A$3)/2</f>
        <v>0</v>
      </c>
      <c r="E53" s="13">
        <f>SUMIFS(O23:O33,G23:G33,Data!$A$3)/2</f>
        <v>0</v>
      </c>
      <c r="G53" s="10"/>
    </row>
    <row r="54" spans="1:7" ht="15.6" hidden="1" x14ac:dyDescent="0.3">
      <c r="A54" s="13" t="s">
        <v>8</v>
      </c>
      <c r="B54" s="13"/>
      <c r="C54" s="13">
        <f>SUMIFS(O37:O41,F37:F41,Data!$A$3)</f>
        <v>0</v>
      </c>
      <c r="D54" s="13"/>
      <c r="E54" s="13"/>
      <c r="G54" s="10"/>
    </row>
    <row r="55" spans="1:7" ht="15.6" hidden="1" x14ac:dyDescent="0.3">
      <c r="A55" s="13" t="s">
        <v>9</v>
      </c>
      <c r="B55" s="13"/>
      <c r="C55" s="13">
        <f>SUMIFS(O37:O41,G37:G41,Data!$A$3)</f>
        <v>0</v>
      </c>
      <c r="D55" s="13"/>
      <c r="E55" s="13"/>
      <c r="G55" s="10"/>
    </row>
    <row r="56" spans="1:7" ht="15.6" hidden="1" x14ac:dyDescent="0.3">
      <c r="A56" s="13"/>
      <c r="B56" s="13"/>
      <c r="C56" s="13"/>
      <c r="D56" s="13"/>
      <c r="E56" s="13"/>
      <c r="G56" s="10"/>
    </row>
    <row r="57" spans="1:7" ht="15.6" hidden="1" x14ac:dyDescent="0.3">
      <c r="A57" s="13" t="s">
        <v>10</v>
      </c>
      <c r="B57" s="13" t="e">
        <f>(0.6*B52+0.4*B53)</f>
        <v>#DIV/0!</v>
      </c>
      <c r="C57" s="13"/>
      <c r="D57" s="13"/>
      <c r="E57" s="13"/>
      <c r="G57" s="10"/>
    </row>
    <row r="58" spans="1:7" ht="15.6" hidden="1" x14ac:dyDescent="0.3">
      <c r="A58" s="13" t="s">
        <v>11</v>
      </c>
      <c r="B58" s="13"/>
      <c r="C58" s="13" t="e">
        <f>(0.3*C52+0.7*C53)</f>
        <v>#DIV/0!</v>
      </c>
      <c r="D58" s="13"/>
      <c r="E58" s="13"/>
      <c r="G58" s="10"/>
    </row>
    <row r="59" spans="1:7" ht="15.6" hidden="1" x14ac:dyDescent="0.3">
      <c r="A59" s="13" t="s">
        <v>12</v>
      </c>
      <c r="B59" s="13"/>
      <c r="C59" s="13">
        <f>(0.75*C54+0.25*C55)</f>
        <v>0</v>
      </c>
      <c r="D59" s="13"/>
      <c r="E59" s="13"/>
      <c r="G59" s="10"/>
    </row>
    <row r="60" spans="1:7" ht="15.6" hidden="1" x14ac:dyDescent="0.3">
      <c r="A60" s="13" t="s">
        <v>13</v>
      </c>
      <c r="B60" s="13"/>
      <c r="C60" s="13"/>
      <c r="D60" s="13">
        <f>(0.6*D52+0.4*D53)</f>
        <v>0</v>
      </c>
      <c r="E60" s="13"/>
      <c r="G60" s="10"/>
    </row>
    <row r="61" spans="1:7" ht="15.6" hidden="1" x14ac:dyDescent="0.3">
      <c r="A61" s="13" t="s">
        <v>14</v>
      </c>
      <c r="B61" s="13"/>
      <c r="C61" s="13"/>
      <c r="D61" s="13"/>
      <c r="E61" s="13">
        <f>(0.5*E52+0.5*E53)</f>
        <v>0</v>
      </c>
      <c r="G61" s="10"/>
    </row>
    <row r="62" spans="1:7" ht="15.6" hidden="1" x14ac:dyDescent="0.3">
      <c r="A62" s="13" t="s">
        <v>15</v>
      </c>
      <c r="B62" s="13" t="e">
        <f>B57*C58*C59/1500</f>
        <v>#DIV/0!</v>
      </c>
      <c r="C62" s="13"/>
      <c r="D62" s="13"/>
      <c r="E62" s="13"/>
      <c r="G62" s="10"/>
    </row>
    <row r="63" spans="1:7" ht="15.6" hidden="1" x14ac:dyDescent="0.3">
      <c r="A63" s="14" t="s">
        <v>43</v>
      </c>
      <c r="B63" s="14" t="e">
        <f>B62+D60+E61</f>
        <v>#DIV/0!</v>
      </c>
      <c r="C63" s="13"/>
      <c r="D63" s="13"/>
      <c r="E63" s="13"/>
      <c r="G63" s="10"/>
    </row>
    <row r="64" spans="1:7" ht="15.6" hidden="1" x14ac:dyDescent="0.3">
      <c r="A64" s="5"/>
      <c r="B64" s="5"/>
      <c r="C64" s="5"/>
      <c r="D64" s="5"/>
      <c r="E64" s="5"/>
      <c r="F64" s="5"/>
    </row>
    <row r="65" spans="1:7" ht="15.6" hidden="1" x14ac:dyDescent="0.3">
      <c r="A65" s="5"/>
      <c r="B65" s="5"/>
      <c r="C65" s="5"/>
      <c r="D65" s="5"/>
      <c r="E65" s="5"/>
      <c r="F65" s="5"/>
      <c r="G65" s="5"/>
    </row>
    <row r="66" spans="1:7" ht="15.6" hidden="1" x14ac:dyDescent="0.3">
      <c r="A66" s="5"/>
      <c r="B66" s="5"/>
      <c r="C66" s="5"/>
      <c r="D66" s="5"/>
      <c r="E66" s="5"/>
      <c r="F66" s="5"/>
      <c r="G66" s="5"/>
    </row>
    <row r="67" spans="1:7" ht="15.6" hidden="1" x14ac:dyDescent="0.3">
      <c r="A67" s="5"/>
      <c r="B67" s="5"/>
      <c r="C67" s="5"/>
      <c r="D67" s="5"/>
      <c r="E67" s="5"/>
      <c r="F67" s="5"/>
      <c r="G67" s="5"/>
    </row>
    <row r="68" spans="1:7" ht="15.6" hidden="1" x14ac:dyDescent="0.3">
      <c r="A68" s="5"/>
      <c r="B68" s="5"/>
      <c r="C68" s="5"/>
      <c r="D68" s="5"/>
      <c r="E68" s="5"/>
      <c r="F68" s="5"/>
      <c r="G68" s="5"/>
    </row>
    <row r="69" spans="1:7" ht="15.6" hidden="1" x14ac:dyDescent="0.3">
      <c r="A69" s="5"/>
      <c r="B69" s="5"/>
      <c r="C69" s="5"/>
      <c r="D69" s="5"/>
      <c r="E69" s="5"/>
      <c r="F69" s="5"/>
      <c r="G69" s="5"/>
    </row>
    <row r="70" spans="1:7" ht="15.6" hidden="1" x14ac:dyDescent="0.3">
      <c r="A70" s="5"/>
      <c r="B70" s="5"/>
      <c r="C70" s="5"/>
      <c r="D70" s="5"/>
      <c r="E70" s="5"/>
      <c r="F70" s="5"/>
      <c r="G70" s="5"/>
    </row>
    <row r="71" spans="1:7" ht="15.6" hidden="1" x14ac:dyDescent="0.3">
      <c r="A71" s="5"/>
      <c r="B71" s="5"/>
      <c r="C71" s="5"/>
      <c r="D71" s="5"/>
      <c r="E71" s="5"/>
      <c r="F71" s="5"/>
      <c r="G71" s="5"/>
    </row>
    <row r="72" spans="1:7" ht="15.6" hidden="1" x14ac:dyDescent="0.3">
      <c r="A72" s="5"/>
      <c r="B72" s="5"/>
      <c r="C72" s="5"/>
      <c r="D72" s="5"/>
      <c r="E72" s="5"/>
      <c r="F72" s="5"/>
      <c r="G72" s="5"/>
    </row>
    <row r="73" spans="1:7" ht="15.6" hidden="1" x14ac:dyDescent="0.3">
      <c r="A73" s="5"/>
      <c r="B73" s="5"/>
      <c r="C73" s="5"/>
      <c r="D73" s="5"/>
      <c r="E73" s="5"/>
      <c r="F73" s="5"/>
      <c r="G73" s="5"/>
    </row>
    <row r="74" spans="1:7" ht="15.6" hidden="1" x14ac:dyDescent="0.3">
      <c r="A74" s="5"/>
      <c r="B74" s="5"/>
      <c r="C74" s="5"/>
      <c r="D74" s="5"/>
      <c r="E74" s="5"/>
      <c r="F74" s="5"/>
      <c r="G74" s="5"/>
    </row>
    <row r="75" spans="1:7" ht="15.6" hidden="1" x14ac:dyDescent="0.3">
      <c r="A75" s="5"/>
      <c r="B75" s="5"/>
      <c r="C75" s="5"/>
      <c r="D75" s="5"/>
      <c r="E75" s="5"/>
      <c r="F75" s="5"/>
      <c r="G75" s="5"/>
    </row>
    <row r="76" spans="1:7" ht="15.6" hidden="1" x14ac:dyDescent="0.3">
      <c r="A76" s="5"/>
      <c r="B76" s="5"/>
      <c r="C76" s="5"/>
      <c r="D76" s="5"/>
      <c r="E76" s="5"/>
      <c r="F76" s="5"/>
      <c r="G76" s="5"/>
    </row>
    <row r="77" spans="1:7" ht="15.6" hidden="1" x14ac:dyDescent="0.3">
      <c r="A77" s="5"/>
      <c r="B77" s="5"/>
      <c r="C77" s="5"/>
      <c r="D77" s="5"/>
      <c r="E77" s="5"/>
      <c r="F77" s="5"/>
      <c r="G77" s="5"/>
    </row>
    <row r="78" spans="1:7" ht="15.6" hidden="1" x14ac:dyDescent="0.3">
      <c r="A78" s="5"/>
      <c r="B78" s="5"/>
      <c r="C78" s="5"/>
      <c r="D78" s="5"/>
      <c r="E78" s="5"/>
      <c r="F78" s="5"/>
      <c r="G78" s="5"/>
    </row>
    <row r="79" spans="1:7" ht="15.6" hidden="1" x14ac:dyDescent="0.3">
      <c r="A79" s="5"/>
      <c r="B79" s="5"/>
      <c r="C79" s="5"/>
      <c r="D79" s="5"/>
      <c r="E79" s="5"/>
      <c r="F79" s="5"/>
      <c r="G79" s="5"/>
    </row>
    <row r="80" spans="1:7" ht="15.6" hidden="1" x14ac:dyDescent="0.3">
      <c r="A80" s="5"/>
      <c r="B80" s="5"/>
      <c r="C80" s="5"/>
      <c r="D80" s="5"/>
      <c r="E80" s="5"/>
      <c r="F80" s="5"/>
      <c r="G80" s="5"/>
    </row>
    <row r="81" spans="1:7" ht="15.6" hidden="1" x14ac:dyDescent="0.3">
      <c r="A81" s="5"/>
      <c r="B81" s="5"/>
      <c r="C81" s="5"/>
      <c r="D81" s="5"/>
      <c r="E81" s="5"/>
      <c r="F81" s="5"/>
      <c r="G81" s="5"/>
    </row>
    <row r="82" spans="1:7" ht="15.6" hidden="1" x14ac:dyDescent="0.3">
      <c r="A82" s="5"/>
      <c r="B82" s="5"/>
      <c r="C82" s="5"/>
      <c r="D82" s="5"/>
      <c r="E82" s="5"/>
      <c r="F82" s="5"/>
      <c r="G82" s="5"/>
    </row>
    <row r="83" spans="1:7" ht="15.6" hidden="1" x14ac:dyDescent="0.3">
      <c r="A83" s="5"/>
      <c r="B83" s="5"/>
      <c r="C83" s="5"/>
      <c r="D83" s="5"/>
      <c r="E83" s="5"/>
      <c r="F83" s="5"/>
      <c r="G83" s="5"/>
    </row>
    <row r="84" spans="1:7" ht="15.6" hidden="1" x14ac:dyDescent="0.3">
      <c r="A84" s="5"/>
      <c r="B84" s="5"/>
      <c r="C84" s="5"/>
      <c r="D84" s="5"/>
      <c r="E84" s="5"/>
      <c r="F84" s="5"/>
      <c r="G84" s="5"/>
    </row>
    <row r="85" spans="1:7" ht="15.6" hidden="1" x14ac:dyDescent="0.3">
      <c r="A85" s="5"/>
      <c r="B85" s="5"/>
      <c r="C85" s="5"/>
      <c r="D85" s="5"/>
      <c r="E85" s="5"/>
      <c r="F85" s="5"/>
      <c r="G85" s="5"/>
    </row>
    <row r="86" spans="1:7" ht="15.6" hidden="1" x14ac:dyDescent="0.3">
      <c r="A86" s="5"/>
      <c r="B86" s="5"/>
      <c r="C86" s="5"/>
      <c r="D86" s="5"/>
      <c r="E86" s="5"/>
      <c r="F86" s="5"/>
      <c r="G86" s="5"/>
    </row>
    <row r="87" spans="1:7" ht="15.6" hidden="1" x14ac:dyDescent="0.3">
      <c r="A87" s="5"/>
      <c r="B87" s="5"/>
      <c r="C87" s="5"/>
      <c r="D87" s="5"/>
      <c r="E87" s="5"/>
      <c r="F87" s="5"/>
      <c r="G87" s="5"/>
    </row>
    <row r="88" spans="1:7" ht="15.6" hidden="1" x14ac:dyDescent="0.3">
      <c r="A88" s="5"/>
      <c r="B88" s="5"/>
      <c r="C88" s="5"/>
      <c r="D88" s="5"/>
      <c r="E88" s="5"/>
      <c r="F88" s="5"/>
      <c r="G88" s="5"/>
    </row>
    <row r="89" spans="1:7" ht="15.6" hidden="1" x14ac:dyDescent="0.3">
      <c r="A89" s="5"/>
      <c r="B89" s="5"/>
      <c r="C89" s="5"/>
      <c r="D89" s="5"/>
      <c r="E89" s="5"/>
      <c r="F89" s="5"/>
      <c r="G89" s="5"/>
    </row>
    <row r="90" spans="1:7" ht="15.6" hidden="1" x14ac:dyDescent="0.3">
      <c r="A90" s="5"/>
      <c r="B90" s="5"/>
      <c r="C90" s="5"/>
      <c r="D90" s="5"/>
      <c r="E90" s="5"/>
      <c r="F90" s="5"/>
      <c r="G90" s="5"/>
    </row>
    <row r="91" spans="1:7" ht="15.6" hidden="1" x14ac:dyDescent="0.3">
      <c r="A91" s="5"/>
      <c r="B91" s="5"/>
      <c r="C91" s="5"/>
      <c r="D91" s="5"/>
      <c r="E91" s="5"/>
      <c r="F91" s="5"/>
      <c r="G91" s="5"/>
    </row>
    <row r="92" spans="1:7" ht="15.6" hidden="1" x14ac:dyDescent="0.3">
      <c r="A92" s="5"/>
      <c r="B92" s="5"/>
      <c r="C92" s="5"/>
      <c r="D92" s="5"/>
      <c r="E92" s="5"/>
      <c r="F92" s="5"/>
      <c r="G92" s="5"/>
    </row>
    <row r="93" spans="1:7" ht="15.6" hidden="1" x14ac:dyDescent="0.3">
      <c r="A93" s="5"/>
      <c r="B93" s="5"/>
      <c r="C93" s="5"/>
      <c r="D93" s="5"/>
      <c r="E93" s="5"/>
      <c r="F93" s="5"/>
      <c r="G93" s="5"/>
    </row>
    <row r="94" spans="1:7" ht="15.6" hidden="1" x14ac:dyDescent="0.3">
      <c r="A94" s="5"/>
      <c r="B94" s="5"/>
      <c r="C94" s="5"/>
      <c r="D94" s="5"/>
      <c r="E94" s="5"/>
      <c r="F94" s="5"/>
      <c r="G94" s="5"/>
    </row>
    <row r="95" spans="1:7" ht="15.6" hidden="1" x14ac:dyDescent="0.3">
      <c r="A95" s="5"/>
      <c r="B95" s="5"/>
      <c r="C95" s="5"/>
      <c r="D95" s="5"/>
      <c r="E95" s="5"/>
      <c r="F95" s="5"/>
      <c r="G95" s="5"/>
    </row>
    <row r="96" spans="1:7" ht="15.6" hidden="1" x14ac:dyDescent="0.3">
      <c r="A96" s="5"/>
      <c r="B96" s="5"/>
      <c r="C96" s="5"/>
      <c r="D96" s="5"/>
      <c r="E96" s="5"/>
      <c r="F96" s="5"/>
      <c r="G96" s="5"/>
    </row>
    <row r="97" spans="1:7" ht="15.6" hidden="1" x14ac:dyDescent="0.3">
      <c r="A97" s="5"/>
      <c r="B97" s="5"/>
      <c r="C97" s="5"/>
      <c r="D97" s="5"/>
      <c r="E97" s="5"/>
      <c r="F97" s="5"/>
      <c r="G97" s="5"/>
    </row>
    <row r="98" spans="1:7" ht="15.6" hidden="1" x14ac:dyDescent="0.3">
      <c r="A98" s="5"/>
      <c r="B98" s="5"/>
      <c r="C98" s="5"/>
      <c r="D98" s="5"/>
      <c r="E98" s="5"/>
      <c r="F98" s="5"/>
      <c r="G98" s="5"/>
    </row>
    <row r="99" spans="1:7" ht="15.6" hidden="1" x14ac:dyDescent="0.3">
      <c r="A99" s="5"/>
      <c r="B99" s="5"/>
      <c r="C99" s="5"/>
      <c r="D99" s="5"/>
      <c r="E99" s="5"/>
      <c r="F99" s="5"/>
      <c r="G99" s="5"/>
    </row>
    <row r="100" spans="1:7" ht="15.6" hidden="1" x14ac:dyDescent="0.3">
      <c r="A100" s="5"/>
      <c r="B100" s="5"/>
      <c r="C100" s="5"/>
      <c r="D100" s="5"/>
      <c r="E100" s="5"/>
      <c r="F100" s="5"/>
      <c r="G100" s="5"/>
    </row>
    <row r="101" spans="1:7" ht="15.6" hidden="1" x14ac:dyDescent="0.3">
      <c r="A101" s="5"/>
      <c r="B101" s="5"/>
      <c r="C101" s="5"/>
      <c r="D101" s="5"/>
      <c r="E101" s="5"/>
      <c r="F101" s="5"/>
      <c r="G101" s="5"/>
    </row>
    <row r="102" spans="1:7" ht="15.6" hidden="1" x14ac:dyDescent="0.3">
      <c r="A102" s="5"/>
      <c r="B102" s="5"/>
      <c r="C102" s="5"/>
      <c r="D102" s="5"/>
      <c r="E102" s="5"/>
      <c r="F102" s="5"/>
      <c r="G102" s="5"/>
    </row>
    <row r="103" spans="1:7" ht="15.6" hidden="1" x14ac:dyDescent="0.3">
      <c r="A103" s="5"/>
      <c r="B103" s="5"/>
      <c r="C103" s="5"/>
      <c r="D103" s="5"/>
      <c r="E103" s="5"/>
      <c r="F103" s="5"/>
      <c r="G103" s="5"/>
    </row>
    <row r="104" spans="1:7" ht="15.6" hidden="1" x14ac:dyDescent="0.3">
      <c r="A104" s="5"/>
      <c r="B104" s="5"/>
      <c r="C104" s="5"/>
      <c r="D104" s="5"/>
      <c r="E104" s="5"/>
      <c r="F104" s="5"/>
      <c r="G104" s="5"/>
    </row>
    <row r="105" spans="1:7" ht="15.6" hidden="1" x14ac:dyDescent="0.3">
      <c r="A105" s="5"/>
      <c r="B105" s="5"/>
      <c r="C105" s="5"/>
      <c r="D105" s="5"/>
      <c r="E105" s="5"/>
      <c r="F105" s="5"/>
      <c r="G105" s="5"/>
    </row>
    <row r="106" spans="1:7" ht="15.6" hidden="1" x14ac:dyDescent="0.3">
      <c r="A106" s="5"/>
      <c r="B106" s="5"/>
      <c r="C106" s="5"/>
      <c r="D106" s="5"/>
      <c r="E106" s="5"/>
      <c r="F106" s="5"/>
      <c r="G106" s="5"/>
    </row>
    <row r="107" spans="1:7" ht="15.6" hidden="1" x14ac:dyDescent="0.3">
      <c r="A107" s="5"/>
      <c r="B107" s="5"/>
      <c r="C107" s="5"/>
      <c r="D107" s="5"/>
      <c r="E107" s="5"/>
      <c r="F107" s="5"/>
      <c r="G107" s="5"/>
    </row>
    <row r="108" spans="1:7" ht="15.6" hidden="1" x14ac:dyDescent="0.3">
      <c r="A108" s="5"/>
      <c r="B108" s="5"/>
      <c r="C108" s="5"/>
      <c r="D108" s="5"/>
      <c r="E108" s="5"/>
      <c r="F108" s="5"/>
      <c r="G108" s="5"/>
    </row>
    <row r="109" spans="1:7" ht="15.6" hidden="1" x14ac:dyDescent="0.3">
      <c r="A109" s="5"/>
      <c r="B109" s="5"/>
      <c r="C109" s="5"/>
      <c r="D109" s="5"/>
      <c r="E109" s="5"/>
      <c r="F109" s="5"/>
      <c r="G109" s="5"/>
    </row>
    <row r="110" spans="1:7" ht="15.6" hidden="1" x14ac:dyDescent="0.3">
      <c r="A110" s="5"/>
      <c r="B110" s="5"/>
      <c r="C110" s="5"/>
      <c r="D110" s="5"/>
      <c r="E110" s="5"/>
      <c r="F110" s="5"/>
      <c r="G110" s="5"/>
    </row>
    <row r="111" spans="1:7" ht="15.6" hidden="1" x14ac:dyDescent="0.3">
      <c r="A111" s="5"/>
      <c r="B111" s="5"/>
      <c r="C111" s="5"/>
      <c r="D111" s="5"/>
      <c r="E111" s="5"/>
      <c r="F111" s="5"/>
      <c r="G111" s="5"/>
    </row>
    <row r="112" spans="1:7" ht="15.6" hidden="1" x14ac:dyDescent="0.3">
      <c r="A112" s="5"/>
      <c r="B112" s="5"/>
      <c r="C112" s="5"/>
      <c r="D112" s="5"/>
      <c r="E112" s="5"/>
      <c r="F112" s="5"/>
      <c r="G112" s="5"/>
    </row>
    <row r="113" spans="1:7" ht="15.6" hidden="1" x14ac:dyDescent="0.3">
      <c r="A113" s="5"/>
      <c r="B113" s="5"/>
      <c r="C113" s="5"/>
      <c r="D113" s="5"/>
      <c r="E113" s="5"/>
      <c r="F113" s="5"/>
      <c r="G113" s="5"/>
    </row>
    <row r="114" spans="1:7" ht="15.6" hidden="1" x14ac:dyDescent="0.3">
      <c r="A114" s="5"/>
      <c r="B114" s="5"/>
      <c r="C114" s="5"/>
      <c r="D114" s="5"/>
      <c r="E114" s="5"/>
      <c r="F114" s="5"/>
      <c r="G114" s="5"/>
    </row>
    <row r="115" spans="1:7" ht="15.6" hidden="1" x14ac:dyDescent="0.3">
      <c r="A115" s="5"/>
      <c r="B115" s="5"/>
      <c r="C115" s="5"/>
      <c r="D115" s="5"/>
      <c r="E115" s="5"/>
      <c r="F115" s="5"/>
      <c r="G115" s="5"/>
    </row>
    <row r="116" spans="1:7" ht="15.6" hidden="1" x14ac:dyDescent="0.3">
      <c r="A116" s="5"/>
      <c r="B116" s="5"/>
      <c r="C116" s="5"/>
      <c r="D116" s="5"/>
      <c r="E116" s="5"/>
      <c r="F116" s="5"/>
      <c r="G116" s="5"/>
    </row>
    <row r="117" spans="1:7" ht="15.6" hidden="1" x14ac:dyDescent="0.3">
      <c r="A117" s="5"/>
      <c r="B117" s="5"/>
      <c r="C117" s="5"/>
      <c r="D117" s="5"/>
      <c r="E117" s="5"/>
      <c r="F117" s="5"/>
      <c r="G117" s="5"/>
    </row>
    <row r="118" spans="1:7" ht="15.6" hidden="1" x14ac:dyDescent="0.3">
      <c r="A118" s="5"/>
      <c r="B118" s="5"/>
      <c r="C118" s="5"/>
      <c r="D118" s="5"/>
      <c r="E118" s="5"/>
      <c r="F118" s="5"/>
      <c r="G118" s="5"/>
    </row>
    <row r="119" spans="1:7" ht="15.6" hidden="1" x14ac:dyDescent="0.3">
      <c r="A119" s="5"/>
      <c r="B119" s="5"/>
      <c r="C119" s="5"/>
      <c r="D119" s="5"/>
      <c r="E119" s="5"/>
      <c r="F119" s="5"/>
      <c r="G119" s="5"/>
    </row>
    <row r="120" spans="1:7" ht="15.6" hidden="1" x14ac:dyDescent="0.3">
      <c r="A120" s="5"/>
      <c r="B120" s="5"/>
      <c r="C120" s="5"/>
      <c r="D120" s="5"/>
      <c r="E120" s="5"/>
      <c r="F120" s="5"/>
      <c r="G120" s="5"/>
    </row>
    <row r="121" spans="1:7" ht="15.6" hidden="1" x14ac:dyDescent="0.3">
      <c r="A121" s="5"/>
      <c r="B121" s="5"/>
      <c r="C121" s="5"/>
      <c r="D121" s="5"/>
      <c r="E121" s="5"/>
      <c r="F121" s="5"/>
      <c r="G121" s="5"/>
    </row>
    <row r="122" spans="1:7" ht="15.6" hidden="1" x14ac:dyDescent="0.3">
      <c r="A122" s="5"/>
      <c r="B122" s="5"/>
      <c r="C122" s="5"/>
      <c r="D122" s="5"/>
      <c r="E122" s="5"/>
      <c r="F122" s="5"/>
      <c r="G122" s="5"/>
    </row>
    <row r="123" spans="1:7" ht="15.6" hidden="1" x14ac:dyDescent="0.3">
      <c r="A123" s="5"/>
      <c r="B123" s="5"/>
      <c r="C123" s="5"/>
      <c r="D123" s="5"/>
      <c r="E123" s="5"/>
      <c r="F123" s="5"/>
      <c r="G123" s="5"/>
    </row>
    <row r="124" spans="1:7" ht="15.6" hidden="1" x14ac:dyDescent="0.3">
      <c r="A124" s="5"/>
      <c r="B124" s="5"/>
      <c r="C124" s="5"/>
      <c r="D124" s="5"/>
      <c r="E124" s="5"/>
      <c r="F124" s="5"/>
      <c r="G124" s="5"/>
    </row>
    <row r="125" spans="1:7" ht="15.6" hidden="1" x14ac:dyDescent="0.3">
      <c r="A125" s="5"/>
      <c r="B125" s="5"/>
      <c r="C125" s="5"/>
      <c r="D125" s="5"/>
      <c r="E125" s="5"/>
      <c r="F125" s="5"/>
      <c r="G125" s="5"/>
    </row>
    <row r="126" spans="1:7" ht="15.6" hidden="1" x14ac:dyDescent="0.3">
      <c r="A126" s="5"/>
      <c r="B126" s="5"/>
      <c r="C126" s="5"/>
      <c r="D126" s="5"/>
      <c r="E126" s="5"/>
      <c r="F126" s="5"/>
      <c r="G126" s="5"/>
    </row>
    <row r="127" spans="1:7" ht="15.6" hidden="1" x14ac:dyDescent="0.3">
      <c r="A127" s="5"/>
      <c r="B127" s="5"/>
      <c r="C127" s="5"/>
      <c r="D127" s="5"/>
      <c r="E127" s="5"/>
      <c r="F127" s="5"/>
      <c r="G127" s="5"/>
    </row>
    <row r="128" spans="1:7" ht="15.6" hidden="1" x14ac:dyDescent="0.3">
      <c r="A128" s="5"/>
      <c r="B128" s="5"/>
      <c r="C128" s="5"/>
      <c r="D128" s="5"/>
      <c r="E128" s="5"/>
      <c r="F128" s="5"/>
      <c r="G128" s="5"/>
    </row>
    <row r="129" spans="1:7" ht="15.6" hidden="1" x14ac:dyDescent="0.3">
      <c r="A129" s="5"/>
      <c r="B129" s="5"/>
      <c r="C129" s="5"/>
      <c r="D129" s="5"/>
      <c r="E129" s="5"/>
      <c r="F129" s="5"/>
      <c r="G129" s="5"/>
    </row>
    <row r="130" spans="1:7" ht="15.6" hidden="1" x14ac:dyDescent="0.3">
      <c r="A130" s="5"/>
      <c r="B130" s="5"/>
      <c r="C130" s="5"/>
      <c r="D130" s="5"/>
      <c r="E130" s="5"/>
      <c r="F130" s="5"/>
      <c r="G130" s="5"/>
    </row>
    <row r="131" spans="1:7" ht="15.6" hidden="1" x14ac:dyDescent="0.3">
      <c r="A131" s="5"/>
      <c r="B131" s="5"/>
      <c r="C131" s="5"/>
      <c r="D131" s="5"/>
      <c r="E131" s="5"/>
      <c r="F131" s="5"/>
      <c r="G131" s="5"/>
    </row>
    <row r="132" spans="1:7" ht="15.6" hidden="1" x14ac:dyDescent="0.3">
      <c r="A132" s="5"/>
      <c r="B132" s="5"/>
      <c r="C132" s="5"/>
      <c r="D132" s="5"/>
      <c r="E132" s="5"/>
      <c r="F132" s="5"/>
      <c r="G132" s="5"/>
    </row>
    <row r="133" spans="1:7" ht="15.6" hidden="1" x14ac:dyDescent="0.3">
      <c r="A133" s="5"/>
      <c r="B133" s="5"/>
      <c r="C133" s="5"/>
      <c r="D133" s="5"/>
      <c r="E133" s="5"/>
      <c r="F133" s="5"/>
      <c r="G133" s="5"/>
    </row>
    <row r="134" spans="1:7" ht="15.6" hidden="1" x14ac:dyDescent="0.3">
      <c r="A134" s="5"/>
      <c r="B134" s="5"/>
      <c r="C134" s="5"/>
      <c r="D134" s="5"/>
      <c r="E134" s="5"/>
      <c r="F134" s="5"/>
      <c r="G134" s="5"/>
    </row>
    <row r="135" spans="1:7" ht="15.6" hidden="1" x14ac:dyDescent="0.3">
      <c r="A135" s="5"/>
      <c r="B135" s="5"/>
      <c r="C135" s="5"/>
      <c r="D135" s="5"/>
      <c r="E135" s="5"/>
      <c r="F135" s="5"/>
      <c r="G135" s="5"/>
    </row>
    <row r="136" spans="1:7" ht="15.6" hidden="1" x14ac:dyDescent="0.3">
      <c r="A136" s="5"/>
      <c r="B136" s="5"/>
      <c r="C136" s="5"/>
      <c r="D136" s="5"/>
      <c r="E136" s="5"/>
      <c r="F136" s="5"/>
      <c r="G136" s="5"/>
    </row>
    <row r="137" spans="1:7" ht="15.6" hidden="1" x14ac:dyDescent="0.3">
      <c r="A137" s="5"/>
      <c r="B137" s="5"/>
      <c r="C137" s="5"/>
      <c r="D137" s="5"/>
      <c r="E137" s="5"/>
      <c r="F137" s="5"/>
      <c r="G137" s="5"/>
    </row>
    <row r="138" spans="1:7" ht="15.6" hidden="1" x14ac:dyDescent="0.3">
      <c r="A138" s="5"/>
      <c r="B138" s="5"/>
      <c r="C138" s="5"/>
      <c r="D138" s="5"/>
      <c r="E138" s="5"/>
      <c r="F138" s="5"/>
      <c r="G138" s="5"/>
    </row>
    <row r="139" spans="1:7" ht="15.6" hidden="1" x14ac:dyDescent="0.3">
      <c r="A139" s="5"/>
      <c r="B139" s="5"/>
      <c r="C139" s="5"/>
      <c r="D139" s="5"/>
      <c r="E139" s="5"/>
      <c r="F139" s="5"/>
      <c r="G139" s="5"/>
    </row>
    <row r="140" spans="1:7" ht="15.6" hidden="1" x14ac:dyDescent="0.3">
      <c r="A140" s="5"/>
      <c r="B140" s="5"/>
      <c r="C140" s="5"/>
      <c r="D140" s="5"/>
      <c r="E140" s="5"/>
      <c r="F140" s="5"/>
      <c r="G140" s="5"/>
    </row>
    <row r="141" spans="1:7" ht="15.6" hidden="1" x14ac:dyDescent="0.3">
      <c r="A141" s="5"/>
      <c r="B141" s="5"/>
      <c r="C141" s="5"/>
      <c r="D141" s="5"/>
      <c r="E141" s="5"/>
      <c r="F141" s="5"/>
      <c r="G141" s="5"/>
    </row>
    <row r="142" spans="1:7" ht="15.6" hidden="1" x14ac:dyDescent="0.3">
      <c r="A142" s="5"/>
      <c r="B142" s="5"/>
      <c r="C142" s="5"/>
      <c r="D142" s="5"/>
      <c r="E142" s="5"/>
      <c r="F142" s="5"/>
      <c r="G142" s="5"/>
    </row>
    <row r="143" spans="1:7" ht="15.6" hidden="1" x14ac:dyDescent="0.3">
      <c r="A143" s="5"/>
      <c r="B143" s="5"/>
      <c r="C143" s="5"/>
      <c r="D143" s="5"/>
      <c r="E143" s="5"/>
      <c r="F143" s="5"/>
      <c r="G143" s="5"/>
    </row>
    <row r="144" spans="1:7" ht="15.6" hidden="1" x14ac:dyDescent="0.3">
      <c r="A144" s="5"/>
      <c r="B144" s="5"/>
      <c r="C144" s="5"/>
      <c r="D144" s="5"/>
      <c r="E144" s="5"/>
      <c r="F144" s="5"/>
      <c r="G144" s="5"/>
    </row>
    <row r="145" spans="1:7" ht="15.6" hidden="1" x14ac:dyDescent="0.3">
      <c r="A145" s="5"/>
      <c r="B145" s="5"/>
      <c r="C145" s="5"/>
      <c r="D145" s="5"/>
      <c r="E145" s="5"/>
      <c r="F145" s="5"/>
      <c r="G145" s="5"/>
    </row>
    <row r="146" spans="1:7" ht="15.6" hidden="1" x14ac:dyDescent="0.3">
      <c r="A146" s="5"/>
      <c r="B146" s="5"/>
      <c r="C146" s="5"/>
      <c r="D146" s="5"/>
      <c r="E146" s="5"/>
      <c r="F146" s="5"/>
      <c r="G146" s="5"/>
    </row>
    <row r="147" spans="1:7" ht="15.6" hidden="1" x14ac:dyDescent="0.3">
      <c r="A147" s="5"/>
      <c r="B147" s="5"/>
      <c r="C147" s="5"/>
      <c r="D147" s="5"/>
      <c r="E147" s="5"/>
      <c r="F147" s="5"/>
      <c r="G147" s="5"/>
    </row>
    <row r="148" spans="1:7" ht="15.6" hidden="1" x14ac:dyDescent="0.3">
      <c r="A148" s="5"/>
      <c r="B148" s="5"/>
      <c r="C148" s="5"/>
      <c r="D148" s="5"/>
      <c r="E148" s="5"/>
      <c r="F148" s="5"/>
      <c r="G148" s="5"/>
    </row>
    <row r="149" spans="1:7" ht="15.6" hidden="1" x14ac:dyDescent="0.3">
      <c r="A149" s="5"/>
      <c r="B149" s="5"/>
      <c r="C149" s="5"/>
      <c r="D149" s="5"/>
      <c r="E149" s="5"/>
      <c r="F149" s="5"/>
      <c r="G149" s="5"/>
    </row>
    <row r="150" spans="1:7" ht="15.6" hidden="1" x14ac:dyDescent="0.3">
      <c r="A150" s="5"/>
      <c r="B150" s="5"/>
      <c r="C150" s="5"/>
      <c r="D150" s="5"/>
      <c r="E150" s="5"/>
      <c r="F150" s="5"/>
      <c r="G150" s="5"/>
    </row>
    <row r="151" spans="1:7" ht="15.6" hidden="1" x14ac:dyDescent="0.3">
      <c r="A151" s="5"/>
      <c r="B151" s="5"/>
      <c r="C151" s="5"/>
      <c r="D151" s="5"/>
      <c r="E151" s="5"/>
      <c r="F151" s="5"/>
      <c r="G151" s="5"/>
    </row>
    <row r="152" spans="1:7" ht="15.6" hidden="1" x14ac:dyDescent="0.3">
      <c r="A152" s="5"/>
      <c r="B152" s="5"/>
      <c r="C152" s="5"/>
      <c r="D152" s="5"/>
      <c r="E152" s="5"/>
      <c r="F152" s="5"/>
      <c r="G152" s="5"/>
    </row>
    <row r="153" spans="1:7" ht="15.6" hidden="1" x14ac:dyDescent="0.3">
      <c r="A153" s="5"/>
      <c r="B153" s="5"/>
      <c r="C153" s="5"/>
      <c r="D153" s="5"/>
      <c r="E153" s="5"/>
      <c r="F153" s="5"/>
      <c r="G153" s="5"/>
    </row>
    <row r="154" spans="1:7" ht="15.6" hidden="1" x14ac:dyDescent="0.3">
      <c r="A154" s="5"/>
      <c r="B154" s="5"/>
      <c r="C154" s="5"/>
      <c r="D154" s="5"/>
      <c r="E154" s="5"/>
      <c r="F154" s="5"/>
      <c r="G154" s="5"/>
    </row>
    <row r="155" spans="1:7" ht="15.6" hidden="1" x14ac:dyDescent="0.3">
      <c r="A155" s="5"/>
      <c r="B155" s="5"/>
      <c r="C155" s="5"/>
      <c r="D155" s="5"/>
      <c r="E155" s="5"/>
      <c r="F155" s="5"/>
      <c r="G155" s="5"/>
    </row>
    <row r="156" spans="1:7" ht="15.6" hidden="1" x14ac:dyDescent="0.3">
      <c r="A156" s="5"/>
      <c r="B156" s="5"/>
      <c r="C156" s="5"/>
      <c r="D156" s="5"/>
      <c r="E156" s="5"/>
      <c r="F156" s="5"/>
      <c r="G156" s="5"/>
    </row>
    <row r="157" spans="1:7" ht="15.6" hidden="1" x14ac:dyDescent="0.3">
      <c r="A157" s="5"/>
      <c r="B157" s="5"/>
      <c r="C157" s="5"/>
      <c r="D157" s="5"/>
      <c r="E157" s="5"/>
      <c r="F157" s="5"/>
      <c r="G157" s="5"/>
    </row>
    <row r="158" spans="1:7" ht="15.6" hidden="1" x14ac:dyDescent="0.3">
      <c r="A158" s="5"/>
      <c r="B158" s="5"/>
      <c r="C158" s="5"/>
      <c r="D158" s="5"/>
      <c r="E158" s="5"/>
      <c r="F158" s="5"/>
      <c r="G158" s="5"/>
    </row>
    <row r="159" spans="1:7" ht="15.6" hidden="1" x14ac:dyDescent="0.3">
      <c r="A159" s="5"/>
      <c r="B159" s="5"/>
      <c r="C159" s="5"/>
      <c r="D159" s="5"/>
      <c r="E159" s="5"/>
      <c r="F159" s="5"/>
      <c r="G159" s="5"/>
    </row>
    <row r="160" spans="1:7" ht="15.6" hidden="1" x14ac:dyDescent="0.3">
      <c r="A160" s="5"/>
      <c r="B160" s="5"/>
      <c r="C160" s="5"/>
      <c r="D160" s="5"/>
      <c r="E160" s="5"/>
      <c r="F160" s="5"/>
      <c r="G160" s="5"/>
    </row>
    <row r="161" spans="1:7" ht="15.6" hidden="1" x14ac:dyDescent="0.3">
      <c r="A161" s="5"/>
      <c r="B161" s="5"/>
      <c r="C161" s="5"/>
      <c r="D161" s="5"/>
      <c r="E161" s="5"/>
      <c r="F161" s="5"/>
      <c r="G161" s="5"/>
    </row>
    <row r="162" spans="1:7" ht="15.6" hidden="1" x14ac:dyDescent="0.3">
      <c r="A162" s="5"/>
      <c r="B162" s="5"/>
      <c r="C162" s="5"/>
      <c r="D162" s="5"/>
      <c r="E162" s="5"/>
      <c r="F162" s="5"/>
      <c r="G162" s="5"/>
    </row>
    <row r="163" spans="1:7" ht="15.6" hidden="1" x14ac:dyDescent="0.3">
      <c r="A163" s="5"/>
      <c r="B163" s="5"/>
      <c r="C163" s="5"/>
      <c r="D163" s="5"/>
      <c r="E163" s="5"/>
      <c r="F163" s="5"/>
      <c r="G163" s="5"/>
    </row>
    <row r="164" spans="1:7" ht="15.6" hidden="1" x14ac:dyDescent="0.3">
      <c r="A164" s="5"/>
      <c r="B164" s="5"/>
      <c r="C164" s="5"/>
      <c r="D164" s="5"/>
      <c r="E164" s="5"/>
      <c r="F164" s="5"/>
      <c r="G164" s="5"/>
    </row>
    <row r="165" spans="1:7" ht="15.6" hidden="1" x14ac:dyDescent="0.3">
      <c r="A165" s="5"/>
      <c r="B165" s="5"/>
      <c r="C165" s="5"/>
      <c r="D165" s="5"/>
      <c r="E165" s="5"/>
      <c r="F165" s="5"/>
      <c r="G165" s="5"/>
    </row>
    <row r="166" spans="1:7" ht="15.6" hidden="1" x14ac:dyDescent="0.3">
      <c r="A166" s="5"/>
      <c r="B166" s="5"/>
      <c r="C166" s="5"/>
      <c r="D166" s="5"/>
      <c r="E166" s="5"/>
      <c r="F166" s="5"/>
      <c r="G166" s="5"/>
    </row>
    <row r="167" spans="1:7" ht="15.6" hidden="1" x14ac:dyDescent="0.3">
      <c r="A167" s="5"/>
      <c r="B167" s="5"/>
      <c r="C167" s="5"/>
      <c r="D167" s="5"/>
      <c r="E167" s="5"/>
      <c r="F167" s="5"/>
      <c r="G167" s="5"/>
    </row>
    <row r="168" spans="1:7" ht="15.6" hidden="1" x14ac:dyDescent="0.3">
      <c r="A168" s="5"/>
      <c r="B168" s="5"/>
      <c r="C168" s="5"/>
      <c r="D168" s="5"/>
      <c r="E168" s="5"/>
      <c r="F168" s="5"/>
      <c r="G168" s="5"/>
    </row>
    <row r="169" spans="1:7" ht="15.6" hidden="1" x14ac:dyDescent="0.3">
      <c r="A169" s="5"/>
      <c r="B169" s="5"/>
      <c r="C169" s="5"/>
      <c r="D169" s="5"/>
      <c r="E169" s="5"/>
      <c r="F169" s="5"/>
      <c r="G169" s="5"/>
    </row>
    <row r="170" spans="1:7" ht="15.6" hidden="1" x14ac:dyDescent="0.3">
      <c r="A170" s="5"/>
      <c r="B170" s="5"/>
      <c r="C170" s="5"/>
      <c r="D170" s="5"/>
      <c r="E170" s="5"/>
      <c r="F170" s="5"/>
      <c r="G170" s="5"/>
    </row>
    <row r="171" spans="1:7" ht="15.6" hidden="1" x14ac:dyDescent="0.3">
      <c r="A171" s="5"/>
      <c r="B171" s="5"/>
      <c r="C171" s="5"/>
      <c r="D171" s="5"/>
      <c r="E171" s="5"/>
      <c r="F171" s="5"/>
      <c r="G171" s="5"/>
    </row>
    <row r="172" spans="1:7" ht="15.6" hidden="1" x14ac:dyDescent="0.3">
      <c r="A172" s="5"/>
      <c r="B172" s="5"/>
      <c r="C172" s="5"/>
      <c r="D172" s="5"/>
      <c r="E172" s="5"/>
      <c r="F172" s="5"/>
      <c r="G172" s="5"/>
    </row>
    <row r="173" spans="1:7" ht="15.6" hidden="1" x14ac:dyDescent="0.3">
      <c r="A173" s="5"/>
      <c r="B173" s="5"/>
      <c r="C173" s="5"/>
      <c r="D173" s="5"/>
      <c r="E173" s="5"/>
      <c r="F173" s="5"/>
      <c r="G173" s="5"/>
    </row>
    <row r="174" spans="1:7" ht="15.6" hidden="1" x14ac:dyDescent="0.3">
      <c r="A174" s="5"/>
      <c r="B174" s="5"/>
      <c r="C174" s="5"/>
      <c r="D174" s="5"/>
      <c r="E174" s="5"/>
      <c r="F174" s="5"/>
      <c r="G174" s="5"/>
    </row>
    <row r="175" spans="1:7" ht="15.6" hidden="1" x14ac:dyDescent="0.3">
      <c r="A175" s="5"/>
      <c r="B175" s="5"/>
      <c r="C175" s="5"/>
      <c r="D175" s="5"/>
      <c r="E175" s="5"/>
      <c r="F175" s="5"/>
      <c r="G175" s="5"/>
    </row>
    <row r="176" spans="1:7" ht="15.6" hidden="1" x14ac:dyDescent="0.3">
      <c r="A176" s="5"/>
      <c r="B176" s="5"/>
      <c r="C176" s="5"/>
      <c r="D176" s="5"/>
      <c r="E176" s="5"/>
      <c r="F176" s="5"/>
      <c r="G176" s="5"/>
    </row>
    <row r="177" spans="1:7" ht="15.6" hidden="1" x14ac:dyDescent="0.3">
      <c r="A177" s="5"/>
      <c r="B177" s="5"/>
      <c r="C177" s="5"/>
      <c r="D177" s="5"/>
      <c r="E177" s="5"/>
      <c r="F177" s="5"/>
      <c r="G177" s="5"/>
    </row>
    <row r="178" spans="1:7" ht="15.6" hidden="1" x14ac:dyDescent="0.3">
      <c r="A178" s="5"/>
      <c r="B178" s="5"/>
      <c r="C178" s="5"/>
      <c r="D178" s="5"/>
      <c r="E178" s="5"/>
      <c r="F178" s="5"/>
      <c r="G178" s="5"/>
    </row>
    <row r="179" spans="1:7" ht="15.6" hidden="1" x14ac:dyDescent="0.3">
      <c r="A179" s="5"/>
      <c r="B179" s="5"/>
      <c r="C179" s="5"/>
      <c r="D179" s="5"/>
      <c r="E179" s="5"/>
      <c r="F179" s="5"/>
      <c r="G179" s="5"/>
    </row>
    <row r="180" spans="1:7" ht="15.6" hidden="1" x14ac:dyDescent="0.3">
      <c r="A180" s="5"/>
      <c r="B180" s="5"/>
      <c r="C180" s="5"/>
      <c r="D180" s="5"/>
      <c r="E180" s="5"/>
      <c r="F180" s="5"/>
      <c r="G180" s="5"/>
    </row>
    <row r="181" spans="1:7" ht="15.6" hidden="1" x14ac:dyDescent="0.3">
      <c r="A181" s="5"/>
      <c r="B181" s="5"/>
      <c r="C181" s="5"/>
      <c r="D181" s="5"/>
      <c r="E181" s="5"/>
      <c r="F181" s="5"/>
      <c r="G181" s="5"/>
    </row>
    <row r="182" spans="1:7" ht="15.6" hidden="1" x14ac:dyDescent="0.3">
      <c r="A182" s="5"/>
      <c r="B182" s="5"/>
      <c r="C182" s="5"/>
      <c r="D182" s="5"/>
      <c r="E182" s="5"/>
      <c r="F182" s="5"/>
      <c r="G182" s="5"/>
    </row>
    <row r="183" spans="1:7" ht="15.6" hidden="1" x14ac:dyDescent="0.3">
      <c r="A183" s="5"/>
      <c r="B183" s="5"/>
      <c r="C183" s="5"/>
      <c r="D183" s="5"/>
      <c r="E183" s="5"/>
      <c r="F183" s="5"/>
      <c r="G183" s="5"/>
    </row>
    <row r="184" spans="1:7" ht="15.6" hidden="1" x14ac:dyDescent="0.3">
      <c r="A184" s="5"/>
      <c r="B184" s="5"/>
      <c r="C184" s="5"/>
      <c r="D184" s="5"/>
      <c r="E184" s="5"/>
      <c r="F184" s="5"/>
      <c r="G184" s="5"/>
    </row>
    <row r="185" spans="1:7" ht="15.6" hidden="1" x14ac:dyDescent="0.3">
      <c r="A185" s="5"/>
      <c r="B185" s="5"/>
      <c r="C185" s="5"/>
      <c r="D185" s="5"/>
      <c r="E185" s="5"/>
      <c r="F185" s="5"/>
      <c r="G185" s="5"/>
    </row>
    <row r="186" spans="1:7" ht="15.6" hidden="1" x14ac:dyDescent="0.3">
      <c r="A186" s="5"/>
      <c r="B186" s="5"/>
      <c r="C186" s="5"/>
      <c r="D186" s="5"/>
      <c r="E186" s="5"/>
      <c r="F186" s="5"/>
      <c r="G186" s="5"/>
    </row>
    <row r="187" spans="1:7" ht="15.6" hidden="1" x14ac:dyDescent="0.3">
      <c r="A187" s="5"/>
      <c r="B187" s="5"/>
      <c r="C187" s="5"/>
      <c r="D187" s="5"/>
      <c r="E187" s="5"/>
      <c r="F187" s="5"/>
      <c r="G187" s="5"/>
    </row>
    <row r="188" spans="1:7" ht="15.6" hidden="1" x14ac:dyDescent="0.3">
      <c r="A188" s="5"/>
      <c r="B188" s="5"/>
      <c r="C188" s="5"/>
      <c r="D188" s="5"/>
      <c r="E188" s="5"/>
      <c r="F188" s="5"/>
      <c r="G188" s="5"/>
    </row>
    <row r="189" spans="1:7" ht="15.6" hidden="1" x14ac:dyDescent="0.3">
      <c r="A189" s="5"/>
      <c r="B189" s="5"/>
      <c r="C189" s="5"/>
      <c r="D189" s="5"/>
      <c r="E189" s="5"/>
      <c r="F189" s="5"/>
      <c r="G189" s="5"/>
    </row>
    <row r="190" spans="1:7" ht="15.6" hidden="1" x14ac:dyDescent="0.3">
      <c r="A190" s="5"/>
      <c r="B190" s="5"/>
      <c r="C190" s="5"/>
      <c r="D190" s="5"/>
      <c r="E190" s="5"/>
      <c r="F190" s="5"/>
      <c r="G190" s="5"/>
    </row>
    <row r="191" spans="1:7" ht="15.6" hidden="1" x14ac:dyDescent="0.3">
      <c r="A191" s="5"/>
      <c r="B191" s="5"/>
      <c r="C191" s="5"/>
      <c r="D191" s="5"/>
      <c r="E191" s="5"/>
      <c r="F191" s="5"/>
      <c r="G191" s="5"/>
    </row>
    <row r="192" spans="1:7" ht="15.6" hidden="1" x14ac:dyDescent="0.3">
      <c r="A192" s="5"/>
      <c r="B192" s="5"/>
      <c r="C192" s="5"/>
      <c r="D192" s="5"/>
      <c r="E192" s="5"/>
      <c r="F192" s="5"/>
      <c r="G192" s="5"/>
    </row>
    <row r="193" spans="1:7" ht="15.6" hidden="1" x14ac:dyDescent="0.3">
      <c r="A193" s="5"/>
      <c r="B193" s="5"/>
      <c r="C193" s="5"/>
      <c r="D193" s="5"/>
      <c r="E193" s="5"/>
      <c r="F193" s="5"/>
      <c r="G193" s="5"/>
    </row>
    <row r="194" spans="1:7" ht="15.6" hidden="1" x14ac:dyDescent="0.3">
      <c r="A194" s="5"/>
      <c r="B194" s="5"/>
      <c r="C194" s="5"/>
      <c r="D194" s="5"/>
      <c r="E194" s="5"/>
      <c r="F194" s="5"/>
      <c r="G194" s="5"/>
    </row>
    <row r="195" spans="1:7" ht="15.6" hidden="1" x14ac:dyDescent="0.3">
      <c r="A195" s="5"/>
      <c r="B195" s="5"/>
      <c r="C195" s="5"/>
      <c r="D195" s="5"/>
      <c r="E195" s="5"/>
      <c r="F195" s="5"/>
      <c r="G195" s="5"/>
    </row>
    <row r="196" spans="1:7" ht="15.6" hidden="1" x14ac:dyDescent="0.3">
      <c r="A196" s="5"/>
      <c r="B196" s="5"/>
      <c r="C196" s="5"/>
      <c r="D196" s="5"/>
      <c r="E196" s="5"/>
      <c r="F196" s="5"/>
      <c r="G196" s="5"/>
    </row>
    <row r="197" spans="1:7" ht="15.6" hidden="1" x14ac:dyDescent="0.3">
      <c r="A197" s="5"/>
      <c r="B197" s="5"/>
      <c r="C197" s="5"/>
      <c r="D197" s="5"/>
      <c r="E197" s="5"/>
      <c r="F197" s="5"/>
      <c r="G197" s="5"/>
    </row>
    <row r="198" spans="1:7" ht="15.6" hidden="1" x14ac:dyDescent="0.3">
      <c r="A198" s="5"/>
      <c r="B198" s="5"/>
      <c r="C198" s="5"/>
      <c r="D198" s="5"/>
      <c r="E198" s="5"/>
      <c r="F198" s="5"/>
      <c r="G198" s="5"/>
    </row>
    <row r="199" spans="1:7" ht="15.6" hidden="1" x14ac:dyDescent="0.3">
      <c r="A199" s="5"/>
      <c r="B199" s="5"/>
      <c r="C199" s="5"/>
      <c r="D199" s="5"/>
      <c r="E199" s="5"/>
      <c r="F199" s="5"/>
      <c r="G199" s="5"/>
    </row>
    <row r="200" spans="1:7" ht="15.6" hidden="1" x14ac:dyDescent="0.3">
      <c r="A200" s="5"/>
      <c r="B200" s="5"/>
      <c r="C200" s="5"/>
      <c r="D200" s="5"/>
      <c r="E200" s="5"/>
      <c r="F200" s="5"/>
      <c r="G200" s="5"/>
    </row>
    <row r="201" spans="1:7" ht="15.6" hidden="1" x14ac:dyDescent="0.3">
      <c r="A201" s="5"/>
      <c r="B201" s="5"/>
      <c r="C201" s="5"/>
      <c r="D201" s="5"/>
      <c r="E201" s="5"/>
      <c r="F201" s="5"/>
      <c r="G201" s="5"/>
    </row>
    <row r="202" spans="1:7" ht="15.6" hidden="1" x14ac:dyDescent="0.3">
      <c r="A202" s="5"/>
      <c r="B202" s="5"/>
      <c r="C202" s="5"/>
      <c r="D202" s="5"/>
      <c r="E202" s="5"/>
      <c r="F202" s="5"/>
      <c r="G202" s="5"/>
    </row>
    <row r="203" spans="1:7" ht="15.6" hidden="1" x14ac:dyDescent="0.3">
      <c r="A203" s="5"/>
      <c r="B203" s="5"/>
      <c r="C203" s="5"/>
      <c r="D203" s="5"/>
      <c r="E203" s="5"/>
      <c r="F203" s="5"/>
      <c r="G203" s="5"/>
    </row>
    <row r="204" spans="1:7" ht="15.6" hidden="1" x14ac:dyDescent="0.3">
      <c r="A204" s="5"/>
      <c r="B204" s="5"/>
      <c r="C204" s="5"/>
      <c r="D204" s="5"/>
      <c r="E204" s="5"/>
      <c r="F204" s="5"/>
      <c r="G204" s="5"/>
    </row>
    <row r="205" spans="1:7" ht="15.6" hidden="1" x14ac:dyDescent="0.3">
      <c r="A205" s="5"/>
      <c r="B205" s="5"/>
      <c r="C205" s="5"/>
      <c r="D205" s="5"/>
      <c r="E205" s="5"/>
      <c r="F205" s="5"/>
      <c r="G205" s="5"/>
    </row>
    <row r="206" spans="1:7" ht="15.6" hidden="1" x14ac:dyDescent="0.3">
      <c r="A206" s="5"/>
      <c r="B206" s="5"/>
      <c r="C206" s="5"/>
      <c r="D206" s="5"/>
      <c r="E206" s="5"/>
      <c r="F206" s="5"/>
      <c r="G206" s="5"/>
    </row>
    <row r="207" spans="1:7" ht="15.6" hidden="1" x14ac:dyDescent="0.3">
      <c r="A207" s="5"/>
      <c r="B207" s="5"/>
      <c r="C207" s="5"/>
      <c r="D207" s="5"/>
      <c r="E207" s="5"/>
      <c r="F207" s="5"/>
      <c r="G207" s="5"/>
    </row>
    <row r="208" spans="1:7" ht="15.6" hidden="1" x14ac:dyDescent="0.3">
      <c r="A208" s="5"/>
      <c r="B208" s="5"/>
      <c r="C208" s="5"/>
      <c r="D208" s="5"/>
      <c r="E208" s="5"/>
      <c r="F208" s="5"/>
      <c r="G208" s="5"/>
    </row>
    <row r="209" spans="1:7" ht="15.6" hidden="1" x14ac:dyDescent="0.3">
      <c r="A209" s="5"/>
      <c r="B209" s="5"/>
      <c r="C209" s="5"/>
      <c r="D209" s="5"/>
      <c r="E209" s="5"/>
      <c r="F209" s="5"/>
      <c r="G209" s="5"/>
    </row>
    <row r="210" spans="1:7" ht="15.6" hidden="1" x14ac:dyDescent="0.3">
      <c r="A210" s="5"/>
      <c r="B210" s="5"/>
      <c r="C210" s="5"/>
      <c r="D210" s="5"/>
      <c r="E210" s="5"/>
      <c r="F210" s="5"/>
      <c r="G210" s="5"/>
    </row>
    <row r="211" spans="1:7" ht="15.6" hidden="1" x14ac:dyDescent="0.3">
      <c r="A211" s="5"/>
      <c r="B211" s="5"/>
      <c r="C211" s="5"/>
      <c r="D211" s="5"/>
      <c r="E211" s="5"/>
      <c r="F211" s="5"/>
      <c r="G211" s="5"/>
    </row>
    <row r="212" spans="1:7" ht="15.6" hidden="1" x14ac:dyDescent="0.3">
      <c r="A212" s="5"/>
      <c r="B212" s="5"/>
      <c r="C212" s="5"/>
      <c r="D212" s="5"/>
      <c r="E212" s="5"/>
      <c r="F212" s="5"/>
      <c r="G212" s="5"/>
    </row>
    <row r="213" spans="1:7" ht="15.6" hidden="1" x14ac:dyDescent="0.3">
      <c r="A213" s="5"/>
      <c r="B213" s="5"/>
      <c r="C213" s="5"/>
      <c r="D213" s="5"/>
      <c r="E213" s="5"/>
      <c r="F213" s="5"/>
      <c r="G213" s="5"/>
    </row>
    <row r="214" spans="1:7" ht="15.6" hidden="1" x14ac:dyDescent="0.3">
      <c r="A214" s="5"/>
      <c r="B214" s="5"/>
      <c r="C214" s="5"/>
      <c r="D214" s="5"/>
      <c r="E214" s="5"/>
      <c r="F214" s="5"/>
      <c r="G214" s="5"/>
    </row>
    <row r="215" spans="1:7" ht="15.6" hidden="1" x14ac:dyDescent="0.3">
      <c r="A215" s="5"/>
      <c r="B215" s="5"/>
      <c r="C215" s="5"/>
      <c r="D215" s="5"/>
      <c r="E215" s="5"/>
      <c r="F215" s="5"/>
      <c r="G215" s="5"/>
    </row>
    <row r="216" spans="1:7" ht="15.6" hidden="1" x14ac:dyDescent="0.3">
      <c r="A216" s="5"/>
      <c r="B216" s="5"/>
      <c r="C216" s="5"/>
      <c r="D216" s="5"/>
      <c r="E216" s="5"/>
      <c r="F216" s="5"/>
      <c r="G216" s="5"/>
    </row>
    <row r="217" spans="1:7" ht="15.6" hidden="1" x14ac:dyDescent="0.3">
      <c r="A217" s="5"/>
      <c r="B217" s="5"/>
      <c r="C217" s="5"/>
      <c r="D217" s="5"/>
      <c r="E217" s="5"/>
      <c r="F217" s="5"/>
      <c r="G217" s="5"/>
    </row>
    <row r="218" spans="1:7" ht="15.6" hidden="1" x14ac:dyDescent="0.3">
      <c r="A218" s="5"/>
      <c r="B218" s="5"/>
      <c r="C218" s="5"/>
      <c r="D218" s="5"/>
      <c r="E218" s="5"/>
      <c r="F218" s="5"/>
      <c r="G218" s="5"/>
    </row>
    <row r="219" spans="1:7" ht="15.6" hidden="1" x14ac:dyDescent="0.3">
      <c r="A219" s="5"/>
      <c r="B219" s="5"/>
      <c r="C219" s="5"/>
      <c r="D219" s="5"/>
      <c r="E219" s="5"/>
      <c r="F219" s="5"/>
      <c r="G219" s="5"/>
    </row>
    <row r="220" spans="1:7" ht="15.6" hidden="1" x14ac:dyDescent="0.3">
      <c r="A220" s="5"/>
      <c r="B220" s="5"/>
      <c r="C220" s="5"/>
      <c r="D220" s="5"/>
      <c r="E220" s="5"/>
      <c r="F220" s="5"/>
      <c r="G220" s="5"/>
    </row>
    <row r="221" spans="1:7" ht="15.6" hidden="1" x14ac:dyDescent="0.3">
      <c r="A221" s="5"/>
      <c r="B221" s="5"/>
      <c r="C221" s="5"/>
      <c r="D221" s="5"/>
      <c r="E221" s="5"/>
      <c r="F221" s="5"/>
      <c r="G221" s="5"/>
    </row>
    <row r="222" spans="1:7" ht="15.6" hidden="1" x14ac:dyDescent="0.3">
      <c r="A222" s="5"/>
      <c r="B222" s="5"/>
      <c r="C222" s="5"/>
      <c r="D222" s="5"/>
      <c r="E222" s="5"/>
      <c r="F222" s="5"/>
      <c r="G222" s="5"/>
    </row>
    <row r="223" spans="1:7" ht="15.6" hidden="1" x14ac:dyDescent="0.3">
      <c r="A223" s="5"/>
      <c r="B223" s="5"/>
      <c r="C223" s="5"/>
      <c r="D223" s="5"/>
      <c r="E223" s="5"/>
      <c r="F223" s="5"/>
      <c r="G223" s="5"/>
    </row>
    <row r="224" spans="1:7" ht="15.6" hidden="1" x14ac:dyDescent="0.3">
      <c r="A224" s="5"/>
      <c r="B224" s="5"/>
      <c r="C224" s="5"/>
      <c r="D224" s="5"/>
      <c r="E224" s="5"/>
      <c r="F224" s="5"/>
      <c r="G224" s="5"/>
    </row>
    <row r="225" spans="1:7" ht="15.6" hidden="1" x14ac:dyDescent="0.3">
      <c r="A225" s="5"/>
      <c r="B225" s="5"/>
      <c r="C225" s="5"/>
      <c r="D225" s="5"/>
      <c r="E225" s="5"/>
      <c r="F225" s="5"/>
      <c r="G225" s="5"/>
    </row>
    <row r="226" spans="1:7" ht="15.6" hidden="1" x14ac:dyDescent="0.3">
      <c r="A226" s="5"/>
      <c r="B226" s="5"/>
      <c r="C226" s="5"/>
      <c r="D226" s="5"/>
      <c r="E226" s="5"/>
      <c r="F226" s="5"/>
      <c r="G226" s="5"/>
    </row>
    <row r="227" spans="1:7" ht="15.6" hidden="1" x14ac:dyDescent="0.3">
      <c r="A227" s="5"/>
      <c r="B227" s="5"/>
      <c r="C227" s="5"/>
      <c r="D227" s="5"/>
      <c r="E227" s="5"/>
      <c r="F227" s="5"/>
      <c r="G227" s="5"/>
    </row>
    <row r="228" spans="1:7" ht="15.6" hidden="1" x14ac:dyDescent="0.3">
      <c r="A228" s="5"/>
      <c r="B228" s="5"/>
      <c r="C228" s="5"/>
      <c r="D228" s="5"/>
      <c r="E228" s="5"/>
      <c r="F228" s="5"/>
      <c r="G228" s="5"/>
    </row>
    <row r="229" spans="1:7" ht="15.6" hidden="1" x14ac:dyDescent="0.3">
      <c r="A229" s="5"/>
      <c r="B229" s="5"/>
      <c r="C229" s="5"/>
      <c r="D229" s="5"/>
      <c r="E229" s="5"/>
      <c r="F229" s="5"/>
      <c r="G229" s="5"/>
    </row>
    <row r="230" spans="1:7" ht="15.6" hidden="1" x14ac:dyDescent="0.3">
      <c r="A230" s="5"/>
      <c r="B230" s="5"/>
      <c r="C230" s="5"/>
      <c r="D230" s="5"/>
      <c r="E230" s="5"/>
      <c r="F230" s="5"/>
      <c r="G230" s="5"/>
    </row>
    <row r="231" spans="1:7" ht="15.6" hidden="1" x14ac:dyDescent="0.3">
      <c r="A231" s="5"/>
      <c r="B231" s="5"/>
      <c r="C231" s="5"/>
      <c r="D231" s="5"/>
      <c r="E231" s="5"/>
      <c r="F231" s="5"/>
      <c r="G231" s="5"/>
    </row>
    <row r="232" spans="1:7" ht="15.6" hidden="1" x14ac:dyDescent="0.3">
      <c r="A232" s="5"/>
      <c r="B232" s="5"/>
      <c r="C232" s="5"/>
      <c r="D232" s="5"/>
      <c r="E232" s="5"/>
      <c r="F232" s="5"/>
      <c r="G232" s="5"/>
    </row>
    <row r="233" spans="1:7" ht="15.6" hidden="1" x14ac:dyDescent="0.3">
      <c r="A233" s="5"/>
      <c r="B233" s="5"/>
      <c r="C233" s="5"/>
      <c r="D233" s="5"/>
      <c r="E233" s="5"/>
      <c r="F233" s="5"/>
      <c r="G233" s="5"/>
    </row>
    <row r="234" spans="1:7" ht="15.6" hidden="1" x14ac:dyDescent="0.3">
      <c r="A234" s="5"/>
      <c r="B234" s="5"/>
      <c r="C234" s="5"/>
      <c r="D234" s="5"/>
      <c r="E234" s="5"/>
      <c r="F234" s="5"/>
      <c r="G234" s="5"/>
    </row>
    <row r="235" spans="1:7" ht="15.6" hidden="1" x14ac:dyDescent="0.3">
      <c r="A235" s="5"/>
      <c r="B235" s="5"/>
      <c r="C235" s="5"/>
      <c r="D235" s="5"/>
      <c r="E235" s="5"/>
      <c r="F235" s="5"/>
      <c r="G235" s="5"/>
    </row>
    <row r="236" spans="1:7" ht="15.6" hidden="1" x14ac:dyDescent="0.3">
      <c r="A236" s="5"/>
      <c r="B236" s="5"/>
      <c r="C236" s="5"/>
      <c r="D236" s="5"/>
      <c r="E236" s="5"/>
      <c r="F236" s="5"/>
      <c r="G236" s="5"/>
    </row>
    <row r="237" spans="1:7" ht="15.6" hidden="1" x14ac:dyDescent="0.3">
      <c r="A237" s="5"/>
      <c r="B237" s="5"/>
      <c r="C237" s="5"/>
      <c r="D237" s="5"/>
      <c r="E237" s="5"/>
      <c r="F237" s="5"/>
      <c r="G237" s="5"/>
    </row>
    <row r="238" spans="1:7" ht="15.6" hidden="1" x14ac:dyDescent="0.3">
      <c r="A238" s="5"/>
      <c r="B238" s="5"/>
      <c r="C238" s="5"/>
      <c r="D238" s="5"/>
      <c r="E238" s="5"/>
      <c r="F238" s="5"/>
      <c r="G238" s="5"/>
    </row>
    <row r="239" spans="1:7" ht="15.6" hidden="1" x14ac:dyDescent="0.3">
      <c r="A239" s="5"/>
      <c r="B239" s="5"/>
      <c r="C239" s="5"/>
      <c r="D239" s="5"/>
      <c r="E239" s="5"/>
      <c r="F239" s="5"/>
      <c r="G239" s="5"/>
    </row>
    <row r="240" spans="1:7" ht="15.6" hidden="1" x14ac:dyDescent="0.3">
      <c r="A240" s="5"/>
      <c r="B240" s="5"/>
      <c r="C240" s="5"/>
      <c r="D240" s="5"/>
      <c r="E240" s="5"/>
      <c r="F240" s="5"/>
      <c r="G240" s="5"/>
    </row>
    <row r="241" spans="1:7" ht="15.6" hidden="1" x14ac:dyDescent="0.3">
      <c r="A241" s="5"/>
      <c r="B241" s="5"/>
      <c r="C241" s="5"/>
      <c r="D241" s="5"/>
      <c r="E241" s="5"/>
      <c r="F241" s="5"/>
      <c r="G241" s="5"/>
    </row>
    <row r="242" spans="1:7" ht="15.6" hidden="1" x14ac:dyDescent="0.3">
      <c r="A242" s="5"/>
      <c r="B242" s="5"/>
      <c r="C242" s="5"/>
      <c r="D242" s="5"/>
      <c r="E242" s="5"/>
      <c r="F242" s="5"/>
      <c r="G242" s="5"/>
    </row>
    <row r="243" spans="1:7" ht="15.6" hidden="1" x14ac:dyDescent="0.3">
      <c r="A243" s="5"/>
      <c r="B243" s="5"/>
      <c r="C243" s="5"/>
      <c r="D243" s="5"/>
      <c r="E243" s="5"/>
      <c r="F243" s="5"/>
      <c r="G243" s="5"/>
    </row>
    <row r="244" spans="1:7" ht="15.6" hidden="1" x14ac:dyDescent="0.3">
      <c r="A244" s="5"/>
      <c r="B244" s="5"/>
      <c r="C244" s="5"/>
      <c r="D244" s="5"/>
      <c r="E244" s="5"/>
      <c r="F244" s="5"/>
      <c r="G244" s="5"/>
    </row>
    <row r="245" spans="1:7" ht="15.6" hidden="1" x14ac:dyDescent="0.3">
      <c r="A245" s="5"/>
      <c r="B245" s="5"/>
      <c r="C245" s="5"/>
      <c r="D245" s="5"/>
      <c r="E245" s="5"/>
      <c r="F245" s="5"/>
      <c r="G245" s="5"/>
    </row>
    <row r="246" spans="1:7" ht="15.6" hidden="1" x14ac:dyDescent="0.3">
      <c r="A246" s="5"/>
      <c r="B246" s="5"/>
      <c r="C246" s="5"/>
      <c r="D246" s="5"/>
      <c r="E246" s="5"/>
      <c r="F246" s="5"/>
      <c r="G246" s="5"/>
    </row>
    <row r="247" spans="1:7" ht="15.6" hidden="1" x14ac:dyDescent="0.3">
      <c r="A247" s="5"/>
      <c r="B247" s="5"/>
      <c r="C247" s="5"/>
      <c r="D247" s="5"/>
      <c r="E247" s="5"/>
      <c r="F247" s="5"/>
      <c r="G247" s="5"/>
    </row>
    <row r="248" spans="1:7" ht="15.6" hidden="1" x14ac:dyDescent="0.3">
      <c r="A248" s="5"/>
      <c r="B248" s="5"/>
      <c r="C248" s="5"/>
      <c r="D248" s="5"/>
      <c r="E248" s="5"/>
      <c r="F248" s="5"/>
      <c r="G248" s="5"/>
    </row>
    <row r="249" spans="1:7" ht="15.6" hidden="1" x14ac:dyDescent="0.3">
      <c r="A249" s="5"/>
      <c r="B249" s="5"/>
      <c r="C249" s="5"/>
      <c r="D249" s="5"/>
      <c r="E249" s="5"/>
      <c r="F249" s="5"/>
      <c r="G249" s="5"/>
    </row>
    <row r="250" spans="1:7" ht="15.6" hidden="1" x14ac:dyDescent="0.3">
      <c r="A250" s="5"/>
      <c r="B250" s="5"/>
      <c r="C250" s="5"/>
      <c r="D250" s="5"/>
      <c r="E250" s="5"/>
      <c r="F250" s="5"/>
      <c r="G250" s="5"/>
    </row>
    <row r="251" spans="1:7" ht="15.6" hidden="1" x14ac:dyDescent="0.3">
      <c r="A251" s="5"/>
      <c r="B251" s="5"/>
      <c r="C251" s="5"/>
      <c r="D251" s="5"/>
      <c r="E251" s="5"/>
      <c r="F251" s="5"/>
      <c r="G251" s="5"/>
    </row>
    <row r="252" spans="1:7" ht="15.6" hidden="1" x14ac:dyDescent="0.3">
      <c r="A252" s="5"/>
      <c r="B252" s="5"/>
      <c r="C252" s="5"/>
      <c r="D252" s="5"/>
      <c r="E252" s="5"/>
      <c r="F252" s="5"/>
      <c r="G252" s="5"/>
    </row>
    <row r="253" spans="1:7" ht="15.6" hidden="1" x14ac:dyDescent="0.3">
      <c r="A253" s="5"/>
      <c r="B253" s="5"/>
      <c r="C253" s="5"/>
      <c r="D253" s="5"/>
      <c r="E253" s="5"/>
      <c r="F253" s="5"/>
      <c r="G253" s="5"/>
    </row>
    <row r="254" spans="1:7" ht="15.6" hidden="1" x14ac:dyDescent="0.3">
      <c r="A254" s="5"/>
      <c r="B254" s="5"/>
      <c r="C254" s="5"/>
      <c r="D254" s="5"/>
      <c r="E254" s="5"/>
      <c r="F254" s="5"/>
      <c r="G254" s="5"/>
    </row>
    <row r="255" spans="1:7" ht="15.6" hidden="1" x14ac:dyDescent="0.3">
      <c r="A255" s="5"/>
      <c r="B255" s="5"/>
      <c r="C255" s="5"/>
      <c r="D255" s="5"/>
      <c r="E255" s="5"/>
      <c r="F255" s="5"/>
      <c r="G255" s="5"/>
    </row>
    <row r="256" spans="1:7" ht="15.6" hidden="1" x14ac:dyDescent="0.3">
      <c r="A256" s="5"/>
      <c r="B256" s="5"/>
      <c r="C256" s="5"/>
      <c r="D256" s="5"/>
      <c r="E256" s="5"/>
      <c r="F256" s="5"/>
      <c r="G256" s="5"/>
    </row>
    <row r="257" spans="1:7" ht="15.6" hidden="1" x14ac:dyDescent="0.3">
      <c r="A257" s="5"/>
      <c r="B257" s="5"/>
      <c r="C257" s="5"/>
      <c r="D257" s="5"/>
      <c r="E257" s="5"/>
      <c r="F257" s="5"/>
      <c r="G257" s="5"/>
    </row>
    <row r="258" spans="1:7" ht="15.6" hidden="1" x14ac:dyDescent="0.3">
      <c r="A258" s="5"/>
      <c r="B258" s="5"/>
      <c r="C258" s="5"/>
      <c r="D258" s="5"/>
      <c r="E258" s="5"/>
      <c r="F258" s="5"/>
      <c r="G258" s="5"/>
    </row>
    <row r="259" spans="1:7" ht="15.6" hidden="1" x14ac:dyDescent="0.3">
      <c r="A259" s="5"/>
      <c r="B259" s="5"/>
      <c r="C259" s="5"/>
      <c r="D259" s="5"/>
      <c r="E259" s="5"/>
      <c r="F259" s="5"/>
      <c r="G259" s="5"/>
    </row>
    <row r="260" spans="1:7" ht="15.6" hidden="1" x14ac:dyDescent="0.3">
      <c r="A260" s="5"/>
      <c r="B260" s="5"/>
      <c r="C260" s="5"/>
      <c r="D260" s="5"/>
      <c r="E260" s="5"/>
      <c r="F260" s="5"/>
      <c r="G260" s="5"/>
    </row>
    <row r="261" spans="1:7" ht="15.6" hidden="1" x14ac:dyDescent="0.3">
      <c r="A261" s="5"/>
      <c r="B261" s="5"/>
      <c r="C261" s="5"/>
      <c r="D261" s="5"/>
      <c r="E261" s="5"/>
      <c r="F261" s="5"/>
      <c r="G261" s="5"/>
    </row>
    <row r="262" spans="1:7" ht="15.6" hidden="1" x14ac:dyDescent="0.3">
      <c r="A262" s="5"/>
      <c r="B262" s="5"/>
      <c r="C262" s="5"/>
      <c r="D262" s="5"/>
      <c r="E262" s="5"/>
      <c r="F262" s="5"/>
      <c r="G262" s="5"/>
    </row>
    <row r="263" spans="1:7" ht="15.6" hidden="1" x14ac:dyDescent="0.3">
      <c r="A263" s="5"/>
      <c r="B263" s="5"/>
      <c r="C263" s="5"/>
      <c r="D263" s="5"/>
      <c r="E263" s="5"/>
      <c r="F263" s="5"/>
      <c r="G263" s="5"/>
    </row>
    <row r="264" spans="1:7" ht="15.6" hidden="1" x14ac:dyDescent="0.3">
      <c r="A264" s="5"/>
      <c r="B264" s="5"/>
      <c r="C264" s="5"/>
      <c r="D264" s="5"/>
      <c r="E264" s="5"/>
      <c r="F264" s="5"/>
      <c r="G264" s="5"/>
    </row>
    <row r="265" spans="1:7" ht="15.6" hidden="1" x14ac:dyDescent="0.3">
      <c r="A265" s="5"/>
      <c r="B265" s="5"/>
      <c r="C265" s="5"/>
      <c r="D265" s="5"/>
      <c r="E265" s="5"/>
      <c r="F265" s="5"/>
      <c r="G265" s="5"/>
    </row>
    <row r="266" spans="1:7" ht="15.6" hidden="1" x14ac:dyDescent="0.3">
      <c r="A266" s="5"/>
      <c r="B266" s="5"/>
      <c r="C266" s="5"/>
      <c r="D266" s="5"/>
      <c r="E266" s="5"/>
      <c r="F266" s="5"/>
      <c r="G266" s="5"/>
    </row>
    <row r="267" spans="1:7" ht="15.6" hidden="1" x14ac:dyDescent="0.3">
      <c r="A267" s="5"/>
      <c r="B267" s="5"/>
      <c r="C267" s="5"/>
      <c r="D267" s="5"/>
      <c r="E267" s="5"/>
      <c r="F267" s="5"/>
      <c r="G267" s="5"/>
    </row>
    <row r="268" spans="1:7" ht="15.6" hidden="1" x14ac:dyDescent="0.3">
      <c r="A268" s="5"/>
      <c r="B268" s="5"/>
      <c r="C268" s="5"/>
      <c r="D268" s="5"/>
      <c r="E268" s="5"/>
      <c r="F268" s="5"/>
      <c r="G268" s="5"/>
    </row>
    <row r="269" spans="1:7" ht="15.6" hidden="1" x14ac:dyDescent="0.3">
      <c r="A269" s="5"/>
      <c r="B269" s="5"/>
      <c r="C269" s="5"/>
      <c r="D269" s="5"/>
      <c r="E269" s="5"/>
      <c r="F269" s="5"/>
      <c r="G269" s="5"/>
    </row>
    <row r="270" spans="1:7" ht="15.6" hidden="1" x14ac:dyDescent="0.3">
      <c r="A270" s="5"/>
      <c r="B270" s="5"/>
      <c r="C270" s="5"/>
      <c r="D270" s="5"/>
      <c r="E270" s="5"/>
      <c r="F270" s="5"/>
      <c r="G270" s="5"/>
    </row>
    <row r="271" spans="1:7" ht="15.6" hidden="1" x14ac:dyDescent="0.3">
      <c r="A271" s="5"/>
      <c r="B271" s="5"/>
      <c r="C271" s="5"/>
      <c r="D271" s="5"/>
      <c r="E271" s="5"/>
      <c r="F271" s="5"/>
      <c r="G271" s="5"/>
    </row>
    <row r="272" spans="1:7" ht="15.6" hidden="1" x14ac:dyDescent="0.3">
      <c r="A272" s="5"/>
      <c r="B272" s="5"/>
      <c r="C272" s="5"/>
      <c r="D272" s="5"/>
      <c r="E272" s="5"/>
      <c r="F272" s="5"/>
      <c r="G272" s="5"/>
    </row>
    <row r="273" spans="1:7" ht="15.6" hidden="1" x14ac:dyDescent="0.3">
      <c r="A273" s="5"/>
      <c r="B273" s="5"/>
      <c r="C273" s="5"/>
      <c r="D273" s="5"/>
      <c r="E273" s="5"/>
      <c r="F273" s="5"/>
      <c r="G273" s="5"/>
    </row>
    <row r="274" spans="1:7" ht="15.6" hidden="1" x14ac:dyDescent="0.3">
      <c r="A274" s="5"/>
      <c r="B274" s="5"/>
      <c r="C274" s="5"/>
      <c r="D274" s="5"/>
      <c r="E274" s="5"/>
      <c r="F274" s="5"/>
      <c r="G274" s="5"/>
    </row>
    <row r="275" spans="1:7" ht="15.6" hidden="1" x14ac:dyDescent="0.3">
      <c r="A275" s="5"/>
      <c r="B275" s="5"/>
      <c r="C275" s="5"/>
      <c r="D275" s="5"/>
      <c r="E275" s="5"/>
      <c r="F275" s="5"/>
      <c r="G275" s="5"/>
    </row>
    <row r="276" spans="1:7" ht="15.6" hidden="1" x14ac:dyDescent="0.3">
      <c r="A276" s="5"/>
      <c r="B276" s="5"/>
      <c r="C276" s="5"/>
      <c r="D276" s="5"/>
      <c r="E276" s="5"/>
      <c r="F276" s="5"/>
      <c r="G276" s="5"/>
    </row>
    <row r="277" spans="1:7" ht="15.6" hidden="1" x14ac:dyDescent="0.3">
      <c r="A277" s="5"/>
      <c r="B277" s="5"/>
      <c r="C277" s="5"/>
      <c r="D277" s="5"/>
      <c r="E277" s="5"/>
      <c r="F277" s="5"/>
      <c r="G277" s="5"/>
    </row>
    <row r="278" spans="1:7" ht="15.6" hidden="1" x14ac:dyDescent="0.3">
      <c r="A278" s="5"/>
      <c r="B278" s="5"/>
      <c r="C278" s="5"/>
      <c r="D278" s="5"/>
      <c r="E278" s="5"/>
      <c r="F278" s="5"/>
      <c r="G278" s="5"/>
    </row>
    <row r="279" spans="1:7" ht="15.6" hidden="1" x14ac:dyDescent="0.3">
      <c r="A279" s="5"/>
      <c r="B279" s="5"/>
      <c r="C279" s="5"/>
      <c r="D279" s="5"/>
      <c r="E279" s="5"/>
      <c r="F279" s="5"/>
      <c r="G279" s="5"/>
    </row>
    <row r="280" spans="1:7" ht="15.6" hidden="1" x14ac:dyDescent="0.3">
      <c r="A280" s="5"/>
      <c r="B280" s="5"/>
      <c r="C280" s="5"/>
      <c r="D280" s="5"/>
      <c r="E280" s="5"/>
      <c r="F280" s="5"/>
      <c r="G280" s="5"/>
    </row>
    <row r="281" spans="1:7" ht="15.6" hidden="1" x14ac:dyDescent="0.3">
      <c r="A281" s="5"/>
      <c r="B281" s="5"/>
      <c r="C281" s="5"/>
      <c r="D281" s="5"/>
      <c r="E281" s="5"/>
      <c r="F281" s="5"/>
      <c r="G281" s="5"/>
    </row>
    <row r="282" spans="1:7" ht="15.6" hidden="1" x14ac:dyDescent="0.3">
      <c r="A282" s="5"/>
      <c r="B282" s="5"/>
      <c r="C282" s="5"/>
      <c r="D282" s="5"/>
      <c r="E282" s="5"/>
      <c r="F282" s="5"/>
      <c r="G282" s="5"/>
    </row>
    <row r="283" spans="1:7" ht="15.6" hidden="1" x14ac:dyDescent="0.3">
      <c r="A283" s="5"/>
      <c r="B283" s="5"/>
      <c r="C283" s="5"/>
      <c r="D283" s="5"/>
      <c r="E283" s="5"/>
      <c r="F283" s="5"/>
      <c r="G283" s="5"/>
    </row>
    <row r="284" spans="1:7" ht="15.6" hidden="1" x14ac:dyDescent="0.3">
      <c r="A284" s="5"/>
      <c r="B284" s="5"/>
      <c r="C284" s="5"/>
      <c r="D284" s="5"/>
      <c r="E284" s="5"/>
      <c r="F284" s="5"/>
      <c r="G284" s="5"/>
    </row>
    <row r="285" spans="1:7" ht="15.6" hidden="1" x14ac:dyDescent="0.3">
      <c r="A285" s="5"/>
      <c r="B285" s="5"/>
      <c r="C285" s="5"/>
      <c r="D285" s="5"/>
      <c r="E285" s="5"/>
      <c r="F285" s="5"/>
      <c r="G285" s="5"/>
    </row>
    <row r="286" spans="1:7" ht="15.6" hidden="1" x14ac:dyDescent="0.3">
      <c r="A286" s="5"/>
      <c r="B286" s="5"/>
      <c r="C286" s="5"/>
      <c r="D286" s="5"/>
      <c r="E286" s="5"/>
      <c r="F286" s="5"/>
      <c r="G286" s="5"/>
    </row>
    <row r="287" spans="1:7" ht="15.6" hidden="1" x14ac:dyDescent="0.3">
      <c r="A287" s="5"/>
      <c r="B287" s="5"/>
      <c r="C287" s="5"/>
      <c r="D287" s="5"/>
      <c r="E287" s="5"/>
      <c r="F287" s="5"/>
      <c r="G287" s="5"/>
    </row>
    <row r="288" spans="1:7" ht="15.6" hidden="1" x14ac:dyDescent="0.3">
      <c r="A288" s="5"/>
      <c r="B288" s="5"/>
      <c r="C288" s="5"/>
      <c r="D288" s="5"/>
      <c r="E288" s="5"/>
      <c r="F288" s="5"/>
      <c r="G288" s="5"/>
    </row>
    <row r="289" spans="1:7" ht="15.6" hidden="1" x14ac:dyDescent="0.3">
      <c r="A289" s="5"/>
      <c r="B289" s="5"/>
      <c r="C289" s="5"/>
      <c r="D289" s="5"/>
      <c r="E289" s="5"/>
      <c r="F289" s="5"/>
      <c r="G289" s="5"/>
    </row>
    <row r="290" spans="1:7" ht="15.6" hidden="1" x14ac:dyDescent="0.3">
      <c r="A290" s="5"/>
      <c r="B290" s="5"/>
      <c r="C290" s="5"/>
      <c r="D290" s="5"/>
      <c r="E290" s="5"/>
      <c r="F290" s="5"/>
      <c r="G290" s="5"/>
    </row>
    <row r="291" spans="1:7" ht="15.6" hidden="1" x14ac:dyDescent="0.3">
      <c r="A291" s="5"/>
      <c r="B291" s="5"/>
      <c r="C291" s="5"/>
      <c r="D291" s="5"/>
      <c r="E291" s="5"/>
      <c r="F291" s="5"/>
      <c r="G291" s="5"/>
    </row>
    <row r="292" spans="1:7" ht="15.6" hidden="1" x14ac:dyDescent="0.3">
      <c r="A292" s="5"/>
      <c r="B292" s="5"/>
      <c r="C292" s="5"/>
      <c r="D292" s="5"/>
      <c r="E292" s="5"/>
      <c r="F292" s="5"/>
      <c r="G292" s="5"/>
    </row>
    <row r="293" spans="1:7" ht="15.6" hidden="1" x14ac:dyDescent="0.3">
      <c r="A293" s="5"/>
      <c r="B293" s="5"/>
      <c r="C293" s="5"/>
      <c r="D293" s="5"/>
      <c r="E293" s="5"/>
      <c r="F293" s="5"/>
      <c r="G293" s="5"/>
    </row>
    <row r="294" spans="1:7" ht="15.6" hidden="1" x14ac:dyDescent="0.3">
      <c r="A294" s="5"/>
      <c r="B294" s="5"/>
      <c r="C294" s="5"/>
      <c r="D294" s="5"/>
      <c r="E294" s="5"/>
      <c r="F294" s="5"/>
      <c r="G294" s="5"/>
    </row>
    <row r="295" spans="1:7" ht="15.6" hidden="1" x14ac:dyDescent="0.3">
      <c r="A295" s="5"/>
      <c r="B295" s="5"/>
      <c r="C295" s="5"/>
      <c r="D295" s="5"/>
      <c r="E295" s="5"/>
      <c r="F295" s="5"/>
      <c r="G295" s="5"/>
    </row>
    <row r="296" spans="1:7" ht="15.6" hidden="1" x14ac:dyDescent="0.3">
      <c r="A296" s="5"/>
      <c r="B296" s="5"/>
      <c r="C296" s="5"/>
      <c r="D296" s="5"/>
      <c r="E296" s="5"/>
      <c r="F296" s="5"/>
      <c r="G296" s="5"/>
    </row>
    <row r="297" spans="1:7" ht="15.6" hidden="1" x14ac:dyDescent="0.3">
      <c r="A297" s="5"/>
      <c r="B297" s="5"/>
      <c r="C297" s="5"/>
      <c r="D297" s="5"/>
      <c r="E297" s="5"/>
      <c r="F297" s="5"/>
      <c r="G297" s="5"/>
    </row>
    <row r="298" spans="1:7" ht="15.6" hidden="1" x14ac:dyDescent="0.3">
      <c r="A298" s="5"/>
      <c r="B298" s="5"/>
      <c r="C298" s="5"/>
      <c r="D298" s="5"/>
      <c r="E298" s="5"/>
      <c r="F298" s="5"/>
      <c r="G298" s="5"/>
    </row>
    <row r="299" spans="1:7" ht="15.6" hidden="1" x14ac:dyDescent="0.3">
      <c r="A299" s="5"/>
      <c r="B299" s="5"/>
      <c r="C299" s="5"/>
      <c r="D299" s="5"/>
      <c r="E299" s="5"/>
      <c r="F299" s="5"/>
      <c r="G299" s="5"/>
    </row>
    <row r="300" spans="1:7" ht="15.6" hidden="1" x14ac:dyDescent="0.3">
      <c r="A300" s="5"/>
      <c r="B300" s="5"/>
      <c r="C300" s="5"/>
      <c r="D300" s="5"/>
      <c r="E300" s="5"/>
      <c r="F300" s="5"/>
      <c r="G300" s="5"/>
    </row>
    <row r="301" spans="1:7" ht="15.6" hidden="1" x14ac:dyDescent="0.3">
      <c r="A301" s="5"/>
      <c r="B301" s="5"/>
      <c r="C301" s="5"/>
      <c r="D301" s="5"/>
      <c r="E301" s="5"/>
      <c r="F301" s="5"/>
      <c r="G301" s="5"/>
    </row>
    <row r="302" spans="1:7" ht="15.6" hidden="1" x14ac:dyDescent="0.3">
      <c r="A302" s="5"/>
      <c r="B302" s="5"/>
      <c r="C302" s="5"/>
      <c r="D302" s="5"/>
      <c r="E302" s="5"/>
      <c r="F302" s="5"/>
      <c r="G302" s="5"/>
    </row>
    <row r="303" spans="1:7" ht="15.6" hidden="1" x14ac:dyDescent="0.3">
      <c r="A303" s="5"/>
      <c r="B303" s="5"/>
      <c r="C303" s="5"/>
      <c r="D303" s="5"/>
      <c r="E303" s="5"/>
      <c r="F303" s="5"/>
      <c r="G303" s="5"/>
    </row>
    <row r="304" spans="1:7" ht="15.6" hidden="1" x14ac:dyDescent="0.3">
      <c r="A304" s="5"/>
      <c r="B304" s="5"/>
      <c r="C304" s="5"/>
      <c r="D304" s="5"/>
      <c r="E304" s="5"/>
      <c r="F304" s="5"/>
      <c r="G304" s="5"/>
    </row>
    <row r="305" spans="1:7" ht="15.6" hidden="1" x14ac:dyDescent="0.3">
      <c r="A305" s="5"/>
      <c r="B305" s="5"/>
      <c r="C305" s="5"/>
      <c r="D305" s="5"/>
      <c r="E305" s="5"/>
      <c r="F305" s="5"/>
      <c r="G305" s="5"/>
    </row>
    <row r="306" spans="1:7" ht="15.6" hidden="1" x14ac:dyDescent="0.3">
      <c r="A306" s="5"/>
      <c r="B306" s="5"/>
      <c r="C306" s="5"/>
      <c r="D306" s="5"/>
      <c r="E306" s="5"/>
      <c r="F306" s="5"/>
      <c r="G306" s="5"/>
    </row>
    <row r="307" spans="1:7" ht="15.6" hidden="1" x14ac:dyDescent="0.3">
      <c r="A307" s="5"/>
      <c r="B307" s="5"/>
      <c r="C307" s="5"/>
      <c r="D307" s="5"/>
      <c r="E307" s="5"/>
      <c r="F307" s="5"/>
      <c r="G307" s="5"/>
    </row>
    <row r="308" spans="1:7" ht="15.6" hidden="1" x14ac:dyDescent="0.3">
      <c r="A308" s="5"/>
      <c r="B308" s="5"/>
      <c r="C308" s="5"/>
      <c r="D308" s="5"/>
      <c r="E308" s="5"/>
      <c r="F308" s="5"/>
      <c r="G308" s="5"/>
    </row>
    <row r="309" spans="1:7" ht="15.6" hidden="1" x14ac:dyDescent="0.3">
      <c r="A309" s="5"/>
      <c r="B309" s="5"/>
      <c r="C309" s="5"/>
      <c r="D309" s="5"/>
      <c r="E309" s="5"/>
      <c r="F309" s="5"/>
      <c r="G309" s="5"/>
    </row>
    <row r="310" spans="1:7" ht="15.6" hidden="1" x14ac:dyDescent="0.3">
      <c r="A310" s="5"/>
      <c r="B310" s="5"/>
      <c r="C310" s="5"/>
      <c r="D310" s="5"/>
      <c r="E310" s="5"/>
      <c r="F310" s="5"/>
      <c r="G310" s="5"/>
    </row>
    <row r="311" spans="1:7" ht="15.6" hidden="1" x14ac:dyDescent="0.3">
      <c r="A311" s="5"/>
      <c r="B311" s="5"/>
      <c r="C311" s="5"/>
      <c r="D311" s="5"/>
      <c r="E311" s="5"/>
      <c r="F311" s="5"/>
      <c r="G311" s="5"/>
    </row>
    <row r="312" spans="1:7" ht="15.6" hidden="1" x14ac:dyDescent="0.3">
      <c r="A312" s="5"/>
      <c r="B312" s="5"/>
      <c r="C312" s="5"/>
      <c r="D312" s="5"/>
      <c r="E312" s="5"/>
      <c r="F312" s="5"/>
      <c r="G312" s="5"/>
    </row>
    <row r="313" spans="1:7" ht="15.6" hidden="1" x14ac:dyDescent="0.3">
      <c r="A313" s="5"/>
      <c r="B313" s="5"/>
      <c r="C313" s="5"/>
      <c r="D313" s="5"/>
      <c r="E313" s="5"/>
      <c r="F313" s="5"/>
      <c r="G313" s="5"/>
    </row>
    <row r="314" spans="1:7" ht="15.6" hidden="1" x14ac:dyDescent="0.3">
      <c r="A314" s="5"/>
      <c r="B314" s="5"/>
      <c r="C314" s="5"/>
      <c r="D314" s="5"/>
      <c r="E314" s="5"/>
      <c r="F314" s="5"/>
      <c r="G314" s="5"/>
    </row>
    <row r="315" spans="1:7" ht="15.6" hidden="1" x14ac:dyDescent="0.3">
      <c r="A315" s="5"/>
      <c r="B315" s="5"/>
      <c r="C315" s="5"/>
      <c r="D315" s="5"/>
      <c r="E315" s="5"/>
      <c r="F315" s="5"/>
      <c r="G315" s="5"/>
    </row>
    <row r="316" spans="1:7" ht="15.6" hidden="1" x14ac:dyDescent="0.3">
      <c r="A316" s="5"/>
      <c r="B316" s="5"/>
      <c r="C316" s="5"/>
      <c r="D316" s="5"/>
      <c r="E316" s="5"/>
      <c r="F316" s="5"/>
      <c r="G316" s="5"/>
    </row>
    <row r="317" spans="1:7" ht="15.6" hidden="1" x14ac:dyDescent="0.3">
      <c r="A317" s="5"/>
      <c r="B317" s="5"/>
      <c r="C317" s="5"/>
      <c r="D317" s="5"/>
      <c r="E317" s="5"/>
      <c r="F317" s="5"/>
      <c r="G317" s="5"/>
    </row>
    <row r="318" spans="1:7" ht="15.6" hidden="1" x14ac:dyDescent="0.3">
      <c r="A318" s="5"/>
      <c r="B318" s="5"/>
      <c r="C318" s="5"/>
      <c r="D318" s="5"/>
      <c r="E318" s="5"/>
      <c r="F318" s="5"/>
      <c r="G318" s="5"/>
    </row>
    <row r="319" spans="1:7" ht="15.6" hidden="1" x14ac:dyDescent="0.3">
      <c r="A319" s="5"/>
      <c r="B319" s="5"/>
      <c r="C319" s="5"/>
      <c r="D319" s="5"/>
      <c r="E319" s="5"/>
      <c r="F319" s="5"/>
      <c r="G319" s="5"/>
    </row>
    <row r="320" spans="1:7" ht="15.6" hidden="1" x14ac:dyDescent="0.3">
      <c r="A320" s="5"/>
      <c r="B320" s="5"/>
      <c r="C320" s="5"/>
      <c r="D320" s="5"/>
      <c r="E320" s="5"/>
      <c r="F320" s="5"/>
      <c r="G320" s="5"/>
    </row>
    <row r="321" spans="1:7" ht="15.6" hidden="1" x14ac:dyDescent="0.3">
      <c r="A321" s="5"/>
      <c r="B321" s="5"/>
      <c r="C321" s="5"/>
      <c r="D321" s="5"/>
      <c r="E321" s="5"/>
      <c r="F321" s="5"/>
      <c r="G321" s="5"/>
    </row>
    <row r="322" spans="1:7" ht="15.6" hidden="1" x14ac:dyDescent="0.3">
      <c r="A322" s="5"/>
      <c r="B322" s="5"/>
      <c r="C322" s="5"/>
      <c r="D322" s="5"/>
      <c r="E322" s="5"/>
      <c r="F322" s="5"/>
      <c r="G322" s="5"/>
    </row>
    <row r="323" spans="1:7" ht="15.6" hidden="1" x14ac:dyDescent="0.3">
      <c r="A323" s="5"/>
      <c r="B323" s="5"/>
      <c r="C323" s="5"/>
      <c r="D323" s="5"/>
      <c r="E323" s="5"/>
      <c r="F323" s="5"/>
      <c r="G323" s="5"/>
    </row>
    <row r="324" spans="1:7" ht="15.6" hidden="1" x14ac:dyDescent="0.3">
      <c r="A324" s="5"/>
      <c r="B324" s="5"/>
      <c r="C324" s="5"/>
      <c r="D324" s="5"/>
      <c r="E324" s="5"/>
      <c r="F324" s="5"/>
      <c r="G324" s="5"/>
    </row>
    <row r="325" spans="1:7" ht="15.6" hidden="1" x14ac:dyDescent="0.3">
      <c r="A325" s="5"/>
      <c r="B325" s="5"/>
      <c r="C325" s="5"/>
      <c r="D325" s="5"/>
      <c r="E325" s="5"/>
      <c r="F325" s="5"/>
      <c r="G325" s="5"/>
    </row>
    <row r="326" spans="1:7" ht="15.6" hidden="1" x14ac:dyDescent="0.3">
      <c r="A326" s="5"/>
      <c r="B326" s="5"/>
      <c r="C326" s="5"/>
      <c r="D326" s="5"/>
      <c r="E326" s="5"/>
      <c r="F326" s="5"/>
      <c r="G326" s="5"/>
    </row>
    <row r="327" spans="1:7" ht="15.6" hidden="1" x14ac:dyDescent="0.3">
      <c r="A327" s="5"/>
      <c r="B327" s="5"/>
      <c r="C327" s="5"/>
      <c r="D327" s="5"/>
      <c r="E327" s="5"/>
      <c r="F327" s="5"/>
      <c r="G327" s="5"/>
    </row>
    <row r="328" spans="1:7" ht="15.6" hidden="1" x14ac:dyDescent="0.3">
      <c r="A328" s="5"/>
      <c r="B328" s="5"/>
      <c r="C328" s="5"/>
      <c r="D328" s="5"/>
      <c r="E328" s="5"/>
      <c r="F328" s="5"/>
      <c r="G328" s="5"/>
    </row>
    <row r="329" spans="1:7" ht="15.6" hidden="1" x14ac:dyDescent="0.3">
      <c r="A329" s="5"/>
      <c r="B329" s="5"/>
      <c r="C329" s="5"/>
      <c r="D329" s="5"/>
      <c r="E329" s="5"/>
      <c r="F329" s="5"/>
      <c r="G329" s="5"/>
    </row>
    <row r="330" spans="1:7" ht="15.6" hidden="1" x14ac:dyDescent="0.3">
      <c r="A330" s="5"/>
      <c r="B330" s="5"/>
      <c r="C330" s="5"/>
      <c r="D330" s="5"/>
      <c r="E330" s="5"/>
      <c r="F330" s="5"/>
      <c r="G330" s="5"/>
    </row>
    <row r="331" spans="1:7" ht="15.6" hidden="1" x14ac:dyDescent="0.3">
      <c r="A331" s="5"/>
      <c r="B331" s="5"/>
      <c r="C331" s="5"/>
      <c r="D331" s="5"/>
      <c r="E331" s="5"/>
      <c r="F331" s="5"/>
      <c r="G331" s="5"/>
    </row>
    <row r="332" spans="1:7" ht="15.6" hidden="1" x14ac:dyDescent="0.3">
      <c r="A332" s="5"/>
      <c r="B332" s="5"/>
      <c r="C332" s="5"/>
      <c r="D332" s="5"/>
      <c r="E332" s="5"/>
      <c r="F332" s="5"/>
      <c r="G332" s="5"/>
    </row>
    <row r="333" spans="1:7" ht="15.6" hidden="1" x14ac:dyDescent="0.3">
      <c r="A333" s="5"/>
      <c r="B333" s="5"/>
      <c r="C333" s="5"/>
      <c r="D333" s="5"/>
      <c r="E333" s="5"/>
      <c r="F333" s="5"/>
      <c r="G333" s="5"/>
    </row>
    <row r="334" spans="1:7" ht="15.6" hidden="1" x14ac:dyDescent="0.3">
      <c r="A334" s="5"/>
      <c r="B334" s="5"/>
      <c r="C334" s="5"/>
      <c r="D334" s="5"/>
      <c r="E334" s="5"/>
      <c r="F334" s="5"/>
      <c r="G334" s="5"/>
    </row>
    <row r="335" spans="1:7" ht="15.6" hidden="1" x14ac:dyDescent="0.3">
      <c r="A335" s="5"/>
      <c r="B335" s="5"/>
      <c r="C335" s="5"/>
      <c r="D335" s="5"/>
      <c r="E335" s="5"/>
      <c r="F335" s="5"/>
      <c r="G335" s="5"/>
    </row>
    <row r="336" spans="1:7" ht="15.6" hidden="1" x14ac:dyDescent="0.3">
      <c r="A336" s="5"/>
      <c r="B336" s="5"/>
      <c r="C336" s="5"/>
      <c r="D336" s="5"/>
      <c r="E336" s="5"/>
      <c r="F336" s="5"/>
      <c r="G336" s="5"/>
    </row>
    <row r="337" spans="1:7" ht="15.6" hidden="1" x14ac:dyDescent="0.3">
      <c r="A337" s="5"/>
      <c r="B337" s="5"/>
      <c r="C337" s="5"/>
      <c r="D337" s="5"/>
      <c r="E337" s="5"/>
      <c r="F337" s="5"/>
      <c r="G337" s="5"/>
    </row>
    <row r="338" spans="1:7" ht="15.6" hidden="1" x14ac:dyDescent="0.3">
      <c r="A338" s="5"/>
      <c r="B338" s="5"/>
      <c r="C338" s="5"/>
      <c r="D338" s="5"/>
      <c r="E338" s="5"/>
      <c r="F338" s="5"/>
      <c r="G338" s="5"/>
    </row>
    <row r="339" spans="1:7" ht="15.6" hidden="1" x14ac:dyDescent="0.3">
      <c r="A339" s="5"/>
      <c r="B339" s="5"/>
      <c r="C339" s="5"/>
      <c r="D339" s="5"/>
      <c r="E339" s="5"/>
      <c r="F339" s="5"/>
      <c r="G339" s="5"/>
    </row>
    <row r="340" spans="1:7" ht="15.6" hidden="1" x14ac:dyDescent="0.3">
      <c r="A340" s="5"/>
      <c r="B340" s="5"/>
      <c r="C340" s="5"/>
      <c r="D340" s="5"/>
      <c r="E340" s="5"/>
      <c r="F340" s="5"/>
      <c r="G340" s="5"/>
    </row>
    <row r="341" spans="1:7" ht="15.6" hidden="1" x14ac:dyDescent="0.3">
      <c r="A341" s="5"/>
      <c r="B341" s="5"/>
      <c r="C341" s="5"/>
      <c r="D341" s="5"/>
      <c r="E341" s="5"/>
      <c r="F341" s="5"/>
      <c r="G341" s="5"/>
    </row>
    <row r="342" spans="1:7" ht="15.6" hidden="1" x14ac:dyDescent="0.3">
      <c r="A342" s="5"/>
      <c r="B342" s="5"/>
      <c r="C342" s="5"/>
      <c r="D342" s="5"/>
      <c r="E342" s="5"/>
      <c r="F342" s="5"/>
      <c r="G342" s="5"/>
    </row>
    <row r="343" spans="1:7" ht="15.6" hidden="1" x14ac:dyDescent="0.3">
      <c r="A343" s="5"/>
      <c r="B343" s="5"/>
      <c r="C343" s="5"/>
      <c r="D343" s="5"/>
      <c r="E343" s="5"/>
      <c r="F343" s="5"/>
      <c r="G343" s="5"/>
    </row>
    <row r="344" spans="1:7" ht="15.6" hidden="1" x14ac:dyDescent="0.3">
      <c r="A344" s="5"/>
      <c r="B344" s="5"/>
      <c r="C344" s="5"/>
      <c r="D344" s="5"/>
      <c r="E344" s="5"/>
      <c r="F344" s="5"/>
      <c r="G344" s="5"/>
    </row>
    <row r="345" spans="1:7" ht="15.6" hidden="1" x14ac:dyDescent="0.3">
      <c r="A345" s="5"/>
      <c r="B345" s="5"/>
      <c r="C345" s="5"/>
      <c r="D345" s="5"/>
      <c r="E345" s="5"/>
      <c r="F345" s="5"/>
      <c r="G345" s="5"/>
    </row>
    <row r="346" spans="1:7" ht="15.6" hidden="1" x14ac:dyDescent="0.3">
      <c r="A346" s="5"/>
      <c r="B346" s="5"/>
      <c r="C346" s="5"/>
      <c r="D346" s="5"/>
      <c r="E346" s="5"/>
      <c r="F346" s="5"/>
      <c r="G346" s="5"/>
    </row>
    <row r="347" spans="1:7" ht="15.6" hidden="1" x14ac:dyDescent="0.3">
      <c r="A347" s="5"/>
      <c r="B347" s="5"/>
      <c r="C347" s="5"/>
      <c r="D347" s="5"/>
      <c r="E347" s="5"/>
      <c r="F347" s="5"/>
      <c r="G347" s="5"/>
    </row>
    <row r="348" spans="1:7" ht="15.6" hidden="1" x14ac:dyDescent="0.3">
      <c r="A348" s="5"/>
      <c r="B348" s="5"/>
      <c r="C348" s="5"/>
      <c r="D348" s="5"/>
      <c r="E348" s="5"/>
      <c r="F348" s="5"/>
      <c r="G348" s="5"/>
    </row>
    <row r="349" spans="1:7" ht="15.6" hidden="1" x14ac:dyDescent="0.3">
      <c r="A349" s="5"/>
      <c r="B349" s="5"/>
      <c r="C349" s="5"/>
      <c r="D349" s="5"/>
      <c r="E349" s="5"/>
      <c r="F349" s="5"/>
      <c r="G349" s="5"/>
    </row>
    <row r="350" spans="1:7" ht="15.6" hidden="1" x14ac:dyDescent="0.3">
      <c r="A350" s="5"/>
      <c r="B350" s="5"/>
      <c r="C350" s="5"/>
      <c r="D350" s="5"/>
      <c r="E350" s="5"/>
      <c r="F350" s="5"/>
      <c r="G350" s="5"/>
    </row>
    <row r="351" spans="1:7" ht="15.6" hidden="1" x14ac:dyDescent="0.3">
      <c r="A351" s="5"/>
      <c r="B351" s="5"/>
      <c r="C351" s="5"/>
      <c r="D351" s="5"/>
      <c r="E351" s="5"/>
      <c r="F351" s="5"/>
      <c r="G351" s="5"/>
    </row>
    <row r="352" spans="1:7" ht="15.6" hidden="1" x14ac:dyDescent="0.3">
      <c r="A352" s="5"/>
      <c r="B352" s="5"/>
      <c r="C352" s="5"/>
      <c r="D352" s="5"/>
      <c r="E352" s="5"/>
      <c r="F352" s="5"/>
      <c r="G352" s="5"/>
    </row>
    <row r="353" spans="1:7" ht="15.6" hidden="1" x14ac:dyDescent="0.3">
      <c r="A353" s="5"/>
      <c r="B353" s="5"/>
      <c r="C353" s="5"/>
      <c r="D353" s="5"/>
      <c r="E353" s="5"/>
      <c r="F353" s="5"/>
      <c r="G353" s="5"/>
    </row>
    <row r="354" spans="1:7" ht="15.6" hidden="1" x14ac:dyDescent="0.3">
      <c r="A354" s="5"/>
      <c r="B354" s="5"/>
      <c r="C354" s="5"/>
      <c r="D354" s="5"/>
      <c r="E354" s="5"/>
      <c r="F354" s="5"/>
      <c r="G354" s="5"/>
    </row>
    <row r="355" spans="1:7" ht="15.6" hidden="1" x14ac:dyDescent="0.3">
      <c r="A355" s="5"/>
      <c r="B355" s="5"/>
      <c r="C355" s="5"/>
      <c r="D355" s="5"/>
      <c r="E355" s="5"/>
      <c r="F355" s="5"/>
      <c r="G355" s="5"/>
    </row>
    <row r="356" spans="1:7" ht="15.6" hidden="1" x14ac:dyDescent="0.3">
      <c r="A356" s="5"/>
      <c r="B356" s="5"/>
      <c r="C356" s="5"/>
      <c r="D356" s="5"/>
      <c r="E356" s="5"/>
      <c r="F356" s="5"/>
      <c r="G356" s="5"/>
    </row>
    <row r="357" spans="1:7" ht="15.6" hidden="1" x14ac:dyDescent="0.3">
      <c r="A357" s="5"/>
      <c r="B357" s="5"/>
      <c r="C357" s="5"/>
      <c r="D357" s="5"/>
      <c r="E357" s="5"/>
      <c r="F357" s="5"/>
      <c r="G357" s="5"/>
    </row>
    <row r="358" spans="1:7" ht="15.6" hidden="1" x14ac:dyDescent="0.3">
      <c r="A358" s="5"/>
      <c r="B358" s="5"/>
      <c r="C358" s="5"/>
      <c r="D358" s="5"/>
      <c r="E358" s="5"/>
      <c r="F358" s="5"/>
      <c r="G358" s="5"/>
    </row>
    <row r="359" spans="1:7" ht="15.6" hidden="1" x14ac:dyDescent="0.3">
      <c r="A359" s="5"/>
      <c r="B359" s="5"/>
      <c r="C359" s="5"/>
      <c r="D359" s="5"/>
      <c r="E359" s="5"/>
      <c r="F359" s="5"/>
      <c r="G359" s="5"/>
    </row>
    <row r="360" spans="1:7" ht="15.6" hidden="1" x14ac:dyDescent="0.3">
      <c r="A360" s="5"/>
      <c r="B360" s="5"/>
      <c r="C360" s="5"/>
      <c r="D360" s="5"/>
      <c r="E360" s="5"/>
      <c r="F360" s="5"/>
      <c r="G360" s="5"/>
    </row>
    <row r="361" spans="1:7" ht="15.6" hidden="1" x14ac:dyDescent="0.3">
      <c r="A361" s="5"/>
      <c r="B361" s="5"/>
      <c r="C361" s="5"/>
      <c r="D361" s="5"/>
      <c r="E361" s="5"/>
      <c r="F361" s="5"/>
      <c r="G361" s="5"/>
    </row>
    <row r="362" spans="1:7" ht="15.6" hidden="1" x14ac:dyDescent="0.3">
      <c r="A362" s="5"/>
      <c r="B362" s="5"/>
      <c r="C362" s="5"/>
      <c r="D362" s="5"/>
      <c r="E362" s="5"/>
      <c r="F362" s="5"/>
      <c r="G362" s="5"/>
    </row>
    <row r="363" spans="1:7" ht="15.6" hidden="1" x14ac:dyDescent="0.3">
      <c r="A363" s="5"/>
      <c r="B363" s="5"/>
      <c r="C363" s="5"/>
      <c r="D363" s="5"/>
      <c r="E363" s="5"/>
      <c r="F363" s="5"/>
      <c r="G363" s="5"/>
    </row>
    <row r="364" spans="1:7" ht="15.6" hidden="1" x14ac:dyDescent="0.3">
      <c r="A364" s="5"/>
      <c r="B364" s="5"/>
      <c r="C364" s="5"/>
      <c r="D364" s="5"/>
      <c r="E364" s="5"/>
      <c r="F364" s="5"/>
      <c r="G364" s="5"/>
    </row>
    <row r="365" spans="1:7" ht="15.6" hidden="1" x14ac:dyDescent="0.3">
      <c r="A365" s="5"/>
      <c r="B365" s="5"/>
      <c r="C365" s="5"/>
      <c r="D365" s="5"/>
      <c r="E365" s="5"/>
      <c r="F365" s="5"/>
      <c r="G365" s="5"/>
    </row>
    <row r="366" spans="1:7" ht="15.6" hidden="1" x14ac:dyDescent="0.3">
      <c r="A366" s="5"/>
      <c r="B366" s="5"/>
      <c r="C366" s="5"/>
      <c r="D366" s="5"/>
      <c r="E366" s="5"/>
      <c r="F366" s="5"/>
      <c r="G366" s="5"/>
    </row>
    <row r="367" spans="1:7" ht="15.6" hidden="1" x14ac:dyDescent="0.3">
      <c r="A367" s="5"/>
      <c r="B367" s="5"/>
      <c r="C367" s="5"/>
      <c r="D367" s="5"/>
      <c r="E367" s="5"/>
      <c r="F367" s="5"/>
      <c r="G367" s="5"/>
    </row>
    <row r="368" spans="1:7" ht="15.6" hidden="1" x14ac:dyDescent="0.3">
      <c r="A368" s="5"/>
      <c r="B368" s="5"/>
      <c r="C368" s="5"/>
      <c r="D368" s="5"/>
      <c r="E368" s="5"/>
      <c r="F368" s="5"/>
      <c r="G368" s="5"/>
    </row>
    <row r="369" spans="1:7" ht="15.6" hidden="1" x14ac:dyDescent="0.3">
      <c r="A369" s="5"/>
      <c r="B369" s="5"/>
      <c r="C369" s="5"/>
      <c r="D369" s="5"/>
      <c r="E369" s="5"/>
      <c r="F369" s="5"/>
      <c r="G369" s="5"/>
    </row>
    <row r="370" spans="1:7" ht="15.6" hidden="1" x14ac:dyDescent="0.3">
      <c r="A370" s="5"/>
      <c r="B370" s="5"/>
      <c r="C370" s="5"/>
      <c r="D370" s="5"/>
      <c r="E370" s="5"/>
      <c r="F370" s="5"/>
      <c r="G370" s="5"/>
    </row>
    <row r="371" spans="1:7" ht="15.6" hidden="1" x14ac:dyDescent="0.3">
      <c r="A371" s="5"/>
      <c r="B371" s="5"/>
      <c r="C371" s="5"/>
      <c r="D371" s="5"/>
      <c r="E371" s="5"/>
      <c r="F371" s="5"/>
      <c r="G371" s="5"/>
    </row>
    <row r="372" spans="1:7" ht="15.6" hidden="1" x14ac:dyDescent="0.3">
      <c r="A372" s="5"/>
      <c r="B372" s="5"/>
      <c r="C372" s="5"/>
      <c r="D372" s="5"/>
      <c r="E372" s="5"/>
      <c r="F372" s="5"/>
      <c r="G372" s="5"/>
    </row>
    <row r="373" spans="1:7" ht="15.6" hidden="1" x14ac:dyDescent="0.3">
      <c r="A373" s="5"/>
      <c r="B373" s="5"/>
      <c r="C373" s="5"/>
      <c r="D373" s="5"/>
      <c r="E373" s="5"/>
      <c r="F373" s="5"/>
      <c r="G373" s="5"/>
    </row>
    <row r="374" spans="1:7" ht="15.6" hidden="1" x14ac:dyDescent="0.3">
      <c r="A374" s="5"/>
      <c r="B374" s="5"/>
      <c r="C374" s="5"/>
      <c r="D374" s="5"/>
      <c r="E374" s="5"/>
      <c r="F374" s="5"/>
      <c r="G374" s="5"/>
    </row>
    <row r="375" spans="1:7" ht="15.6" hidden="1" x14ac:dyDescent="0.3">
      <c r="A375" s="5"/>
      <c r="B375" s="5"/>
      <c r="C375" s="5"/>
      <c r="D375" s="5"/>
      <c r="E375" s="5"/>
      <c r="F375" s="5"/>
      <c r="G375" s="5"/>
    </row>
    <row r="376" spans="1:7" ht="15.6" hidden="1" x14ac:dyDescent="0.3">
      <c r="A376" s="5"/>
      <c r="B376" s="5"/>
      <c r="C376" s="5"/>
      <c r="D376" s="5"/>
      <c r="E376" s="5"/>
      <c r="F376" s="5"/>
      <c r="G376" s="5"/>
    </row>
    <row r="377" spans="1:7" ht="15.6" hidden="1" x14ac:dyDescent="0.3">
      <c r="A377" s="5"/>
      <c r="B377" s="5"/>
      <c r="C377" s="5"/>
      <c r="D377" s="5"/>
      <c r="E377" s="5"/>
      <c r="F377" s="5"/>
      <c r="G377" s="5"/>
    </row>
    <row r="378" spans="1:7" ht="15.6" hidden="1" x14ac:dyDescent="0.3">
      <c r="A378" s="5"/>
      <c r="B378" s="5"/>
      <c r="C378" s="5"/>
      <c r="D378" s="5"/>
      <c r="E378" s="5"/>
      <c r="F378" s="5"/>
      <c r="G378" s="5"/>
    </row>
    <row r="379" spans="1:7" ht="15.6" hidden="1" x14ac:dyDescent="0.3">
      <c r="A379" s="5"/>
      <c r="B379" s="5"/>
      <c r="C379" s="5"/>
      <c r="D379" s="5"/>
      <c r="E379" s="5"/>
      <c r="F379" s="5"/>
      <c r="G379" s="5"/>
    </row>
    <row r="380" spans="1:7" ht="15.6" hidden="1" x14ac:dyDescent="0.3">
      <c r="A380" s="5"/>
      <c r="B380" s="5"/>
      <c r="C380" s="5"/>
      <c r="D380" s="5"/>
      <c r="E380" s="5"/>
      <c r="F380" s="5"/>
      <c r="G380" s="5"/>
    </row>
    <row r="381" spans="1:7" ht="15.6" hidden="1" x14ac:dyDescent="0.3">
      <c r="A381" s="5"/>
      <c r="B381" s="5"/>
      <c r="C381" s="5"/>
      <c r="D381" s="5"/>
      <c r="E381" s="5"/>
      <c r="F381" s="5"/>
      <c r="G381" s="5"/>
    </row>
    <row r="382" spans="1:7" ht="15.6" hidden="1" x14ac:dyDescent="0.3">
      <c r="A382" s="5"/>
      <c r="B382" s="5"/>
      <c r="C382" s="5"/>
      <c r="D382" s="5"/>
      <c r="E382" s="5"/>
      <c r="F382" s="5"/>
      <c r="G382" s="5"/>
    </row>
    <row r="383" spans="1:7" ht="15.6" hidden="1" x14ac:dyDescent="0.3">
      <c r="A383" s="5"/>
      <c r="B383" s="5"/>
      <c r="C383" s="5"/>
      <c r="D383" s="5"/>
      <c r="E383" s="5"/>
      <c r="F383" s="5"/>
      <c r="G383" s="5"/>
    </row>
    <row r="384" spans="1:7" ht="15.6" hidden="1" x14ac:dyDescent="0.3">
      <c r="A384" s="5"/>
      <c r="B384" s="5"/>
      <c r="C384" s="5"/>
      <c r="D384" s="5"/>
      <c r="E384" s="5"/>
      <c r="F384" s="5"/>
      <c r="G384" s="5"/>
    </row>
    <row r="385" spans="1:7" ht="15.6" hidden="1" x14ac:dyDescent="0.3">
      <c r="A385" s="5"/>
      <c r="B385" s="5"/>
      <c r="C385" s="5"/>
      <c r="D385" s="5"/>
      <c r="E385" s="5"/>
      <c r="F385" s="5"/>
      <c r="G385" s="5"/>
    </row>
    <row r="386" spans="1:7" ht="15.6" hidden="1" x14ac:dyDescent="0.3">
      <c r="A386" s="5"/>
      <c r="B386" s="5"/>
      <c r="C386" s="5"/>
      <c r="D386" s="5"/>
      <c r="E386" s="5"/>
      <c r="F386" s="5"/>
      <c r="G386" s="5"/>
    </row>
    <row r="387" spans="1:7" ht="15.6" hidden="1" x14ac:dyDescent="0.3">
      <c r="A387" s="5"/>
      <c r="B387" s="5"/>
      <c r="C387" s="5"/>
      <c r="D387" s="5"/>
      <c r="E387" s="5"/>
      <c r="F387" s="5"/>
      <c r="G387" s="5"/>
    </row>
    <row r="388" spans="1:7" ht="15.6" hidden="1" x14ac:dyDescent="0.3">
      <c r="A388" s="5"/>
      <c r="B388" s="5"/>
      <c r="C388" s="5"/>
      <c r="D388" s="5"/>
      <c r="E388" s="5"/>
      <c r="F388" s="5"/>
      <c r="G388" s="5"/>
    </row>
    <row r="389" spans="1:7" ht="15.6" hidden="1" x14ac:dyDescent="0.3">
      <c r="A389" s="5"/>
      <c r="B389" s="5"/>
      <c r="C389" s="5"/>
      <c r="D389" s="5"/>
      <c r="E389" s="5"/>
      <c r="F389" s="5"/>
      <c r="G389" s="5"/>
    </row>
    <row r="390" spans="1:7" ht="15.6" hidden="1" x14ac:dyDescent="0.3">
      <c r="A390" s="5"/>
      <c r="B390" s="5"/>
      <c r="C390" s="5"/>
      <c r="D390" s="5"/>
      <c r="E390" s="5"/>
      <c r="F390" s="5"/>
      <c r="G390" s="5"/>
    </row>
    <row r="391" spans="1:7" ht="15.6" hidden="1" x14ac:dyDescent="0.3">
      <c r="A391" s="5"/>
      <c r="B391" s="5"/>
      <c r="C391" s="5"/>
      <c r="D391" s="5"/>
      <c r="E391" s="5"/>
      <c r="F391" s="5"/>
      <c r="G391" s="5"/>
    </row>
    <row r="392" spans="1:7" ht="15.6" hidden="1" x14ac:dyDescent="0.3">
      <c r="A392" s="5"/>
      <c r="B392" s="5"/>
      <c r="C392" s="5"/>
      <c r="D392" s="5"/>
      <c r="E392" s="5"/>
      <c r="F392" s="5"/>
      <c r="G392" s="5"/>
    </row>
    <row r="393" spans="1:7" ht="15.6" hidden="1" x14ac:dyDescent="0.3">
      <c r="A393" s="5"/>
      <c r="B393" s="5"/>
      <c r="C393" s="5"/>
      <c r="D393" s="5"/>
      <c r="E393" s="5"/>
      <c r="F393" s="5"/>
      <c r="G393" s="5"/>
    </row>
    <row r="394" spans="1:7" ht="15.6" hidden="1" x14ac:dyDescent="0.3">
      <c r="A394" s="5"/>
      <c r="B394" s="5"/>
      <c r="C394" s="5"/>
      <c r="D394" s="5"/>
      <c r="E394" s="5"/>
      <c r="F394" s="5"/>
      <c r="G394" s="5"/>
    </row>
    <row r="395" spans="1:7" ht="15.6" hidden="1" x14ac:dyDescent="0.3">
      <c r="A395" s="5"/>
      <c r="B395" s="5"/>
      <c r="C395" s="5"/>
      <c r="D395" s="5"/>
      <c r="E395" s="5"/>
      <c r="F395" s="5"/>
      <c r="G395" s="5"/>
    </row>
    <row r="396" spans="1:7" ht="15.6" hidden="1" x14ac:dyDescent="0.3">
      <c r="A396" s="5"/>
      <c r="B396" s="5"/>
      <c r="C396" s="5"/>
      <c r="D396" s="5"/>
      <c r="E396" s="5"/>
      <c r="F396" s="5"/>
      <c r="G396" s="5"/>
    </row>
    <row r="397" spans="1:7" ht="15.6" hidden="1" x14ac:dyDescent="0.3">
      <c r="A397" s="5"/>
      <c r="B397" s="5"/>
      <c r="C397" s="5"/>
      <c r="D397" s="5"/>
      <c r="E397" s="5"/>
      <c r="F397" s="5"/>
      <c r="G397" s="5"/>
    </row>
    <row r="398" spans="1:7" ht="15.6" hidden="1" x14ac:dyDescent="0.3">
      <c r="A398" s="5"/>
      <c r="B398" s="5"/>
      <c r="C398" s="5"/>
      <c r="D398" s="5"/>
      <c r="E398" s="5"/>
      <c r="F398" s="5"/>
      <c r="G398" s="5"/>
    </row>
    <row r="399" spans="1:7" ht="15.6" hidden="1" x14ac:dyDescent="0.3">
      <c r="A399" s="5"/>
      <c r="B399" s="5"/>
      <c r="C399" s="5"/>
      <c r="D399" s="5"/>
      <c r="E399" s="5"/>
      <c r="F399" s="5"/>
      <c r="G399" s="5"/>
    </row>
    <row r="400" spans="1:7" ht="15.6" hidden="1" x14ac:dyDescent="0.3">
      <c r="A400" s="5"/>
      <c r="B400" s="5"/>
      <c r="C400" s="5"/>
      <c r="D400" s="5"/>
      <c r="E400" s="5"/>
      <c r="F400" s="5"/>
      <c r="G400" s="5"/>
    </row>
    <row r="401" spans="1:7" ht="15.6" hidden="1" x14ac:dyDescent="0.3">
      <c r="A401" s="5"/>
      <c r="B401" s="5"/>
      <c r="C401" s="5"/>
      <c r="D401" s="5"/>
      <c r="E401" s="5"/>
      <c r="F401" s="5"/>
      <c r="G401" s="5"/>
    </row>
    <row r="402" spans="1:7" ht="15.6" hidden="1" x14ac:dyDescent="0.3">
      <c r="A402" s="5"/>
      <c r="B402" s="5"/>
      <c r="C402" s="5"/>
      <c r="D402" s="5"/>
      <c r="E402" s="5"/>
      <c r="F402" s="5"/>
      <c r="G402" s="5"/>
    </row>
    <row r="403" spans="1:7" ht="15.6" hidden="1" x14ac:dyDescent="0.3">
      <c r="A403" s="5"/>
      <c r="B403" s="5"/>
      <c r="C403" s="5"/>
      <c r="D403" s="5"/>
      <c r="E403" s="5"/>
      <c r="F403" s="5"/>
      <c r="G403" s="5"/>
    </row>
    <row r="404" spans="1:7" ht="15.6" hidden="1" x14ac:dyDescent="0.3">
      <c r="A404" s="5"/>
      <c r="B404" s="5"/>
      <c r="C404" s="5"/>
      <c r="D404" s="5"/>
      <c r="E404" s="5"/>
      <c r="F404" s="5"/>
      <c r="G404" s="5"/>
    </row>
    <row r="405" spans="1:7" ht="15.6" hidden="1" x14ac:dyDescent="0.3">
      <c r="A405" s="5"/>
      <c r="B405" s="5"/>
      <c r="C405" s="5"/>
      <c r="D405" s="5"/>
      <c r="E405" s="5"/>
      <c r="F405" s="5"/>
      <c r="G405" s="5"/>
    </row>
    <row r="406" spans="1:7" ht="15.6" hidden="1" x14ac:dyDescent="0.3">
      <c r="A406" s="5"/>
      <c r="B406" s="5"/>
      <c r="C406" s="5"/>
      <c r="D406" s="5"/>
      <c r="E406" s="5"/>
      <c r="F406" s="5"/>
      <c r="G406" s="5"/>
    </row>
    <row r="407" spans="1:7" ht="15.6" hidden="1" x14ac:dyDescent="0.3">
      <c r="A407" s="5"/>
      <c r="B407" s="5"/>
      <c r="C407" s="5"/>
      <c r="D407" s="5"/>
      <c r="E407" s="5"/>
      <c r="F407" s="5"/>
      <c r="G407" s="5"/>
    </row>
    <row r="408" spans="1:7" ht="15.6" hidden="1" x14ac:dyDescent="0.3">
      <c r="A408" s="5"/>
      <c r="B408" s="5"/>
      <c r="C408" s="5"/>
      <c r="D408" s="5"/>
      <c r="E408" s="5"/>
      <c r="F408" s="5"/>
      <c r="G408" s="5"/>
    </row>
    <row r="409" spans="1:7" ht="15.6" hidden="1" x14ac:dyDescent="0.3">
      <c r="A409" s="5"/>
      <c r="B409" s="5"/>
      <c r="C409" s="5"/>
      <c r="D409" s="5"/>
      <c r="E409" s="5"/>
      <c r="F409" s="5"/>
      <c r="G409" s="5"/>
    </row>
    <row r="410" spans="1:7" ht="15.6" hidden="1" x14ac:dyDescent="0.3">
      <c r="A410" s="5"/>
      <c r="B410" s="5"/>
      <c r="C410" s="5"/>
      <c r="D410" s="5"/>
      <c r="E410" s="5"/>
      <c r="F410" s="5"/>
      <c r="G410" s="5"/>
    </row>
    <row r="411" spans="1:7" ht="15.6" hidden="1" x14ac:dyDescent="0.3">
      <c r="A411" s="5"/>
      <c r="B411" s="5"/>
      <c r="C411" s="5"/>
      <c r="D411" s="5"/>
      <c r="E411" s="5"/>
      <c r="F411" s="5"/>
      <c r="G411" s="5"/>
    </row>
    <row r="412" spans="1:7" ht="15.6" hidden="1" x14ac:dyDescent="0.3">
      <c r="A412" s="5"/>
      <c r="B412" s="5"/>
      <c r="C412" s="5"/>
      <c r="D412" s="5"/>
      <c r="E412" s="5"/>
      <c r="F412" s="5"/>
      <c r="G412" s="5"/>
    </row>
    <row r="413" spans="1:7" ht="15.6" hidden="1" x14ac:dyDescent="0.3">
      <c r="A413" s="5"/>
      <c r="B413" s="5"/>
      <c r="C413" s="5"/>
      <c r="D413" s="5"/>
      <c r="E413" s="5"/>
      <c r="F413" s="5"/>
      <c r="G413" s="5"/>
    </row>
    <row r="414" spans="1:7" ht="15.6" hidden="1" x14ac:dyDescent="0.3">
      <c r="A414" s="5"/>
      <c r="B414" s="5"/>
      <c r="C414" s="5"/>
      <c r="D414" s="5"/>
      <c r="E414" s="5"/>
      <c r="F414" s="5"/>
      <c r="G414" s="5"/>
    </row>
    <row r="415" spans="1:7" ht="15.6" hidden="1" x14ac:dyDescent="0.3">
      <c r="A415" s="5"/>
      <c r="B415" s="5"/>
      <c r="C415" s="5"/>
      <c r="D415" s="5"/>
      <c r="E415" s="5"/>
      <c r="F415" s="5"/>
      <c r="G415" s="5"/>
    </row>
    <row r="416" spans="1:7" ht="15.6" hidden="1" x14ac:dyDescent="0.3">
      <c r="A416" s="5"/>
      <c r="B416" s="5"/>
      <c r="C416" s="5"/>
      <c r="D416" s="5"/>
      <c r="E416" s="5"/>
      <c r="F416" s="5"/>
      <c r="G416" s="5"/>
    </row>
    <row r="417" spans="1:7" ht="15.6" hidden="1" x14ac:dyDescent="0.3">
      <c r="A417" s="5"/>
      <c r="B417" s="5"/>
      <c r="C417" s="5"/>
      <c r="D417" s="5"/>
      <c r="E417" s="5"/>
      <c r="F417" s="5"/>
      <c r="G417" s="5"/>
    </row>
    <row r="418" spans="1:7" ht="15.6" hidden="1" x14ac:dyDescent="0.3">
      <c r="A418" s="5"/>
      <c r="B418" s="5"/>
      <c r="C418" s="5"/>
      <c r="D418" s="5"/>
      <c r="E418" s="5"/>
      <c r="F418" s="5"/>
      <c r="G418" s="5"/>
    </row>
    <row r="419" spans="1:7" ht="15.6" hidden="1" x14ac:dyDescent="0.3">
      <c r="A419" s="5"/>
      <c r="B419" s="5"/>
      <c r="C419" s="5"/>
      <c r="D419" s="5"/>
      <c r="E419" s="5"/>
      <c r="F419" s="5"/>
      <c r="G419" s="5"/>
    </row>
    <row r="420" spans="1:7" ht="15.6" hidden="1" x14ac:dyDescent="0.3">
      <c r="A420" s="5"/>
      <c r="B420" s="5"/>
      <c r="C420" s="5"/>
      <c r="D420" s="5"/>
      <c r="E420" s="5"/>
      <c r="F420" s="5"/>
      <c r="G420" s="5"/>
    </row>
    <row r="421" spans="1:7" ht="15.6" hidden="1" x14ac:dyDescent="0.3">
      <c r="A421" s="5"/>
      <c r="B421" s="5"/>
      <c r="C421" s="5"/>
      <c r="D421" s="5"/>
      <c r="E421" s="5"/>
      <c r="F421" s="5"/>
      <c r="G421" s="5"/>
    </row>
    <row r="422" spans="1:7" ht="15.6" hidden="1" x14ac:dyDescent="0.3">
      <c r="A422" s="5"/>
      <c r="B422" s="5"/>
      <c r="C422" s="5"/>
      <c r="D422" s="5"/>
      <c r="E422" s="5"/>
      <c r="F422" s="5"/>
      <c r="G422" s="5"/>
    </row>
    <row r="423" spans="1:7" ht="15.6" hidden="1" x14ac:dyDescent="0.3">
      <c r="A423" s="5"/>
      <c r="B423" s="5"/>
      <c r="C423" s="5"/>
      <c r="D423" s="5"/>
      <c r="E423" s="5"/>
      <c r="F423" s="5"/>
      <c r="G423" s="5"/>
    </row>
    <row r="424" spans="1:7" ht="15.6" hidden="1" x14ac:dyDescent="0.3">
      <c r="A424" s="5"/>
      <c r="B424" s="5"/>
      <c r="C424" s="5"/>
      <c r="D424" s="5"/>
      <c r="E424" s="5"/>
      <c r="F424" s="5"/>
      <c r="G424" s="5"/>
    </row>
    <row r="425" spans="1:7" ht="15.6" hidden="1" x14ac:dyDescent="0.3">
      <c r="A425" s="5"/>
      <c r="B425" s="5"/>
      <c r="C425" s="5"/>
      <c r="D425" s="5"/>
      <c r="E425" s="5"/>
      <c r="F425" s="5"/>
      <c r="G425" s="5"/>
    </row>
    <row r="426" spans="1:7" ht="15.6" hidden="1" x14ac:dyDescent="0.3">
      <c r="A426" s="5"/>
      <c r="B426" s="5"/>
      <c r="C426" s="5"/>
      <c r="D426" s="5"/>
      <c r="E426" s="5"/>
      <c r="F426" s="5"/>
      <c r="G426" s="5"/>
    </row>
    <row r="427" spans="1:7" ht="15.6" hidden="1" x14ac:dyDescent="0.3">
      <c r="A427" s="5"/>
      <c r="B427" s="5"/>
      <c r="C427" s="5"/>
      <c r="D427" s="5"/>
      <c r="E427" s="5"/>
      <c r="F427" s="5"/>
      <c r="G427" s="5"/>
    </row>
    <row r="428" spans="1:7" ht="15.6" hidden="1" x14ac:dyDescent="0.3">
      <c r="A428" s="5"/>
      <c r="B428" s="5"/>
      <c r="C428" s="5"/>
      <c r="D428" s="5"/>
      <c r="E428" s="5"/>
      <c r="F428" s="5"/>
      <c r="G428" s="5"/>
    </row>
    <row r="429" spans="1:7" ht="15.6" hidden="1" x14ac:dyDescent="0.3">
      <c r="A429" s="5"/>
      <c r="B429" s="5"/>
      <c r="C429" s="5"/>
      <c r="D429" s="5"/>
      <c r="E429" s="5"/>
      <c r="F429" s="5"/>
      <c r="G429" s="5"/>
    </row>
    <row r="430" spans="1:7" ht="15.6" hidden="1" x14ac:dyDescent="0.3">
      <c r="A430" s="5"/>
      <c r="B430" s="5"/>
      <c r="C430" s="5"/>
      <c r="D430" s="5"/>
      <c r="E430" s="5"/>
      <c r="F430" s="5"/>
      <c r="G430" s="5"/>
    </row>
    <row r="431" spans="1:7" ht="15.6" hidden="1" x14ac:dyDescent="0.3">
      <c r="A431" s="5"/>
      <c r="B431" s="5"/>
      <c r="C431" s="5"/>
      <c r="D431" s="5"/>
      <c r="E431" s="5"/>
      <c r="F431" s="5"/>
      <c r="G431" s="5"/>
    </row>
    <row r="432" spans="1:7" ht="15.6" hidden="1" x14ac:dyDescent="0.3">
      <c r="A432" s="5"/>
      <c r="B432" s="5"/>
      <c r="C432" s="5"/>
      <c r="D432" s="5"/>
      <c r="E432" s="5"/>
      <c r="F432" s="5"/>
      <c r="G432" s="5"/>
    </row>
    <row r="433" spans="1:7" ht="15.6" hidden="1" x14ac:dyDescent="0.3">
      <c r="A433" s="5"/>
      <c r="B433" s="5"/>
      <c r="C433" s="5"/>
      <c r="D433" s="5"/>
      <c r="E433" s="5"/>
      <c r="F433" s="5"/>
      <c r="G433" s="5"/>
    </row>
    <row r="434" spans="1:7" ht="15.6" hidden="1" x14ac:dyDescent="0.3">
      <c r="A434" s="5"/>
      <c r="B434" s="5"/>
      <c r="C434" s="5"/>
      <c r="D434" s="5"/>
      <c r="E434" s="5"/>
      <c r="F434" s="5"/>
      <c r="G434" s="5"/>
    </row>
    <row r="435" spans="1:7" ht="15.6" hidden="1" x14ac:dyDescent="0.3">
      <c r="A435" s="5"/>
      <c r="B435" s="5"/>
      <c r="C435" s="5"/>
      <c r="D435" s="5"/>
      <c r="E435" s="5"/>
      <c r="F435" s="5"/>
      <c r="G435" s="5"/>
    </row>
    <row r="436" spans="1:7" ht="15.6" hidden="1" x14ac:dyDescent="0.3">
      <c r="A436" s="5"/>
      <c r="B436" s="5"/>
      <c r="C436" s="5"/>
      <c r="D436" s="5"/>
      <c r="E436" s="5"/>
      <c r="F436" s="5"/>
      <c r="G436" s="5"/>
    </row>
    <row r="437" spans="1:7" ht="15.6" hidden="1" x14ac:dyDescent="0.3">
      <c r="A437" s="5"/>
      <c r="B437" s="5"/>
      <c r="C437" s="5"/>
      <c r="D437" s="5"/>
      <c r="E437" s="5"/>
      <c r="F437" s="5"/>
      <c r="G437" s="5"/>
    </row>
    <row r="438" spans="1:7" ht="15.6" hidden="1" x14ac:dyDescent="0.3">
      <c r="A438" s="5"/>
      <c r="B438" s="5"/>
      <c r="C438" s="5"/>
      <c r="D438" s="5"/>
      <c r="E438" s="5"/>
      <c r="F438" s="5"/>
      <c r="G438" s="5"/>
    </row>
    <row r="439" spans="1:7" ht="15.6" hidden="1" x14ac:dyDescent="0.3">
      <c r="A439" s="5"/>
      <c r="B439" s="5"/>
      <c r="C439" s="5"/>
      <c r="D439" s="5"/>
      <c r="E439" s="5"/>
      <c r="F439" s="5"/>
      <c r="G439" s="5"/>
    </row>
    <row r="440" spans="1:7" ht="15.6" hidden="1" x14ac:dyDescent="0.3">
      <c r="A440" s="5"/>
      <c r="B440" s="5"/>
      <c r="C440" s="5"/>
      <c r="D440" s="5"/>
      <c r="E440" s="5"/>
      <c r="F440" s="5"/>
      <c r="G440" s="5"/>
    </row>
    <row r="441" spans="1:7" ht="15.6" hidden="1" x14ac:dyDescent="0.3">
      <c r="A441" s="5"/>
      <c r="B441" s="5"/>
      <c r="C441" s="5"/>
      <c r="D441" s="5"/>
      <c r="E441" s="5"/>
      <c r="F441" s="5"/>
      <c r="G441" s="5"/>
    </row>
    <row r="442" spans="1:7" ht="15.6" hidden="1" x14ac:dyDescent="0.3">
      <c r="A442" s="5"/>
      <c r="B442" s="5"/>
      <c r="C442" s="5"/>
      <c r="D442" s="5"/>
      <c r="E442" s="5"/>
      <c r="F442" s="5"/>
      <c r="G442" s="5"/>
    </row>
    <row r="443" spans="1:7" ht="15.6" hidden="1" x14ac:dyDescent="0.3">
      <c r="A443" s="5"/>
      <c r="B443" s="5"/>
      <c r="C443" s="5"/>
      <c r="D443" s="5"/>
      <c r="E443" s="5"/>
      <c r="F443" s="5"/>
      <c r="G443" s="5"/>
    </row>
    <row r="444" spans="1:7" ht="15.6" hidden="1" x14ac:dyDescent="0.3">
      <c r="A444" s="5"/>
      <c r="B444" s="5"/>
      <c r="C444" s="5"/>
      <c r="D444" s="5"/>
      <c r="E444" s="5"/>
      <c r="F444" s="5"/>
      <c r="G444" s="5"/>
    </row>
    <row r="445" spans="1:7" ht="15.6" hidden="1" x14ac:dyDescent="0.3">
      <c r="A445" s="5"/>
      <c r="B445" s="5"/>
      <c r="C445" s="5"/>
      <c r="D445" s="5"/>
      <c r="E445" s="5"/>
      <c r="F445" s="5"/>
      <c r="G445" s="5"/>
    </row>
    <row r="446" spans="1:7" ht="15.6" hidden="1" x14ac:dyDescent="0.3">
      <c r="A446" s="5"/>
      <c r="B446" s="5"/>
      <c r="C446" s="5"/>
      <c r="D446" s="5"/>
      <c r="E446" s="5"/>
      <c r="F446" s="5"/>
      <c r="G446" s="5"/>
    </row>
    <row r="447" spans="1:7" ht="15.6" hidden="1" x14ac:dyDescent="0.3">
      <c r="A447" s="5"/>
      <c r="B447" s="5"/>
      <c r="C447" s="5"/>
      <c r="D447" s="5"/>
      <c r="E447" s="5"/>
      <c r="F447" s="5"/>
      <c r="G447" s="5"/>
    </row>
    <row r="448" spans="1:7" ht="15.6" hidden="1" x14ac:dyDescent="0.3">
      <c r="A448" s="5"/>
      <c r="B448" s="5"/>
      <c r="C448" s="5"/>
      <c r="D448" s="5"/>
      <c r="E448" s="5"/>
      <c r="F448" s="5"/>
      <c r="G448" s="5"/>
    </row>
    <row r="449" spans="1:7" ht="15.6" hidden="1" x14ac:dyDescent="0.3">
      <c r="A449" s="5"/>
      <c r="B449" s="5"/>
      <c r="C449" s="5"/>
      <c r="D449" s="5"/>
      <c r="E449" s="5"/>
      <c r="F449" s="5"/>
      <c r="G449" s="5"/>
    </row>
    <row r="450" spans="1:7" ht="15.6" hidden="1" x14ac:dyDescent="0.3">
      <c r="A450" s="5"/>
      <c r="B450" s="5"/>
      <c r="C450" s="5"/>
      <c r="D450" s="5"/>
      <c r="E450" s="5"/>
      <c r="F450" s="5"/>
      <c r="G450" s="5"/>
    </row>
    <row r="451" spans="1:7" ht="15.6" hidden="1" x14ac:dyDescent="0.3">
      <c r="A451" s="5"/>
      <c r="B451" s="5"/>
      <c r="C451" s="5"/>
      <c r="D451" s="5"/>
      <c r="E451" s="5"/>
      <c r="F451" s="5"/>
      <c r="G451" s="5"/>
    </row>
    <row r="452" spans="1:7" ht="15.6" hidden="1" x14ac:dyDescent="0.3">
      <c r="A452" s="5"/>
      <c r="B452" s="5"/>
      <c r="C452" s="5"/>
      <c r="D452" s="5"/>
      <c r="E452" s="5"/>
      <c r="F452" s="5"/>
      <c r="G452" s="5"/>
    </row>
    <row r="453" spans="1:7" ht="15.6" hidden="1" x14ac:dyDescent="0.3">
      <c r="A453" s="5"/>
      <c r="B453" s="5"/>
      <c r="C453" s="5"/>
      <c r="D453" s="5"/>
      <c r="E453" s="5"/>
      <c r="F453" s="5"/>
      <c r="G453" s="5"/>
    </row>
    <row r="454" spans="1:7" ht="15.6" hidden="1" x14ac:dyDescent="0.3">
      <c r="A454" s="5"/>
      <c r="B454" s="5"/>
      <c r="C454" s="5"/>
      <c r="D454" s="5"/>
      <c r="E454" s="5"/>
      <c r="F454" s="5"/>
      <c r="G454" s="5"/>
    </row>
    <row r="455" spans="1:7" ht="15.6" hidden="1" x14ac:dyDescent="0.3">
      <c r="A455" s="5"/>
      <c r="B455" s="5"/>
      <c r="C455" s="5"/>
      <c r="D455" s="5"/>
      <c r="E455" s="5"/>
      <c r="F455" s="5"/>
      <c r="G455" s="5"/>
    </row>
    <row r="456" spans="1:7" ht="15.6" hidden="1" x14ac:dyDescent="0.3">
      <c r="A456" s="5"/>
      <c r="B456" s="5"/>
      <c r="C456" s="5"/>
      <c r="D456" s="5"/>
      <c r="E456" s="5"/>
      <c r="F456" s="5"/>
      <c r="G456" s="5"/>
    </row>
    <row r="457" spans="1:7" ht="15.6" hidden="1" x14ac:dyDescent="0.3">
      <c r="A457" s="5"/>
      <c r="B457" s="5"/>
      <c r="C457" s="5"/>
      <c r="D457" s="5"/>
      <c r="E457" s="5"/>
      <c r="F457" s="5"/>
      <c r="G457" s="5"/>
    </row>
    <row r="458" spans="1:7" ht="15.6" hidden="1" x14ac:dyDescent="0.3">
      <c r="A458" s="5"/>
      <c r="B458" s="5"/>
      <c r="C458" s="5"/>
      <c r="D458" s="5"/>
      <c r="E458" s="5"/>
      <c r="F458" s="5"/>
      <c r="G458" s="5"/>
    </row>
    <row r="459" spans="1:7" ht="15.6" hidden="1" x14ac:dyDescent="0.3">
      <c r="A459" s="5"/>
      <c r="B459" s="5"/>
      <c r="C459" s="5"/>
      <c r="D459" s="5"/>
      <c r="E459" s="5"/>
      <c r="F459" s="5"/>
      <c r="G459" s="5"/>
    </row>
    <row r="460" spans="1:7" ht="15.6" hidden="1" x14ac:dyDescent="0.3">
      <c r="A460" s="5"/>
      <c r="B460" s="5"/>
      <c r="C460" s="5"/>
      <c r="D460" s="5"/>
      <c r="E460" s="5"/>
      <c r="F460" s="5"/>
      <c r="G460" s="5"/>
    </row>
    <row r="461" spans="1:7" ht="15.6" hidden="1" x14ac:dyDescent="0.3">
      <c r="A461" s="5"/>
      <c r="B461" s="5"/>
      <c r="C461" s="5"/>
      <c r="D461" s="5"/>
      <c r="E461" s="5"/>
      <c r="F461" s="5"/>
      <c r="G461" s="5"/>
    </row>
    <row r="462" spans="1:7" ht="15.6" hidden="1" x14ac:dyDescent="0.3">
      <c r="A462" s="5"/>
      <c r="B462" s="5"/>
      <c r="C462" s="5"/>
      <c r="D462" s="5"/>
      <c r="E462" s="5"/>
      <c r="F462" s="5"/>
      <c r="G462" s="5"/>
    </row>
    <row r="463" spans="1:7" ht="15.6" hidden="1" x14ac:dyDescent="0.3">
      <c r="A463" s="5"/>
      <c r="B463" s="5"/>
      <c r="C463" s="5"/>
      <c r="D463" s="5"/>
      <c r="E463" s="5"/>
      <c r="F463" s="5"/>
      <c r="G463" s="5"/>
    </row>
    <row r="464" spans="1:7" ht="15.6" hidden="1" x14ac:dyDescent="0.3">
      <c r="A464" s="5"/>
      <c r="B464" s="5"/>
      <c r="C464" s="5"/>
      <c r="D464" s="5"/>
      <c r="E464" s="5"/>
      <c r="F464" s="5"/>
      <c r="G464" s="5"/>
    </row>
    <row r="465" spans="1:7" ht="15.6" hidden="1" x14ac:dyDescent="0.3">
      <c r="A465" s="5"/>
      <c r="B465" s="5"/>
      <c r="C465" s="5"/>
      <c r="D465" s="5"/>
      <c r="E465" s="5"/>
      <c r="F465" s="5"/>
      <c r="G465" s="5"/>
    </row>
    <row r="466" spans="1:7" ht="15.6" hidden="1" x14ac:dyDescent="0.3">
      <c r="A466" s="5"/>
      <c r="B466" s="5"/>
      <c r="C466" s="5"/>
      <c r="D466" s="5"/>
      <c r="E466" s="5"/>
      <c r="F466" s="5"/>
      <c r="G466" s="5"/>
    </row>
    <row r="467" spans="1:7" ht="15.6" hidden="1" x14ac:dyDescent="0.3">
      <c r="A467" s="5"/>
      <c r="B467" s="5"/>
      <c r="C467" s="5"/>
      <c r="D467" s="5"/>
      <c r="E467" s="5"/>
      <c r="F467" s="5"/>
      <c r="G467" s="5"/>
    </row>
    <row r="468" spans="1:7" ht="15.6" hidden="1" x14ac:dyDescent="0.3">
      <c r="A468" s="5"/>
      <c r="B468" s="5"/>
      <c r="C468" s="5"/>
      <c r="D468" s="5"/>
      <c r="E468" s="5"/>
      <c r="F468" s="5"/>
      <c r="G468" s="5"/>
    </row>
    <row r="469" spans="1:7" ht="15.6" hidden="1" x14ac:dyDescent="0.3">
      <c r="A469" s="5"/>
      <c r="B469" s="5"/>
      <c r="C469" s="5"/>
      <c r="D469" s="5"/>
      <c r="E469" s="5"/>
      <c r="F469" s="5"/>
      <c r="G469" s="5"/>
    </row>
    <row r="470" spans="1:7" ht="15.6" hidden="1" x14ac:dyDescent="0.3">
      <c r="A470" s="5"/>
      <c r="B470" s="5"/>
      <c r="C470" s="5"/>
      <c r="D470" s="5"/>
      <c r="E470" s="5"/>
      <c r="F470" s="5"/>
      <c r="G470" s="5"/>
    </row>
    <row r="471" spans="1:7" ht="15.6" hidden="1" x14ac:dyDescent="0.3">
      <c r="A471" s="5"/>
      <c r="B471" s="5"/>
      <c r="C471" s="5"/>
      <c r="D471" s="5"/>
      <c r="E471" s="5"/>
      <c r="F471" s="5"/>
      <c r="G471" s="5"/>
    </row>
    <row r="472" spans="1:7" ht="15.6" hidden="1" x14ac:dyDescent="0.3">
      <c r="A472" s="5"/>
      <c r="B472" s="5"/>
      <c r="C472" s="5"/>
      <c r="D472" s="5"/>
      <c r="E472" s="5"/>
      <c r="F472" s="5"/>
      <c r="G472" s="5"/>
    </row>
    <row r="473" spans="1:7" ht="15.6" hidden="1" x14ac:dyDescent="0.3">
      <c r="A473" s="5"/>
      <c r="B473" s="5"/>
      <c r="C473" s="5"/>
      <c r="D473" s="5"/>
      <c r="E473" s="5"/>
      <c r="F473" s="5"/>
      <c r="G473" s="5"/>
    </row>
    <row r="474" spans="1:7" ht="15.6" hidden="1" x14ac:dyDescent="0.3">
      <c r="A474" s="5"/>
      <c r="B474" s="5"/>
      <c r="C474" s="5"/>
      <c r="D474" s="5"/>
      <c r="E474" s="5"/>
      <c r="F474" s="5"/>
      <c r="G474" s="5"/>
    </row>
    <row r="475" spans="1:7" ht="15.6" hidden="1" x14ac:dyDescent="0.3">
      <c r="A475" s="5"/>
      <c r="B475" s="5"/>
      <c r="C475" s="5"/>
      <c r="D475" s="5"/>
      <c r="E475" s="5"/>
      <c r="F475" s="5"/>
      <c r="G475" s="5"/>
    </row>
    <row r="476" spans="1:7" ht="15.6" hidden="1" x14ac:dyDescent="0.3">
      <c r="A476" s="5"/>
      <c r="B476" s="5"/>
      <c r="C476" s="5"/>
      <c r="D476" s="5"/>
      <c r="E476" s="5"/>
      <c r="F476" s="5"/>
      <c r="G476" s="5"/>
    </row>
    <row r="477" spans="1:7" ht="15.6" hidden="1" x14ac:dyDescent="0.3">
      <c r="A477" s="5"/>
      <c r="B477" s="5"/>
      <c r="C477" s="5"/>
      <c r="D477" s="5"/>
      <c r="E477" s="5"/>
      <c r="F477" s="5"/>
      <c r="G477" s="5"/>
    </row>
    <row r="478" spans="1:7" ht="15.6" hidden="1" x14ac:dyDescent="0.3">
      <c r="A478" s="5"/>
      <c r="B478" s="5"/>
      <c r="C478" s="5"/>
      <c r="D478" s="5"/>
      <c r="E478" s="5"/>
      <c r="F478" s="5"/>
      <c r="G478" s="5"/>
    </row>
    <row r="479" spans="1:7" ht="15.6" hidden="1" x14ac:dyDescent="0.3">
      <c r="A479" s="5"/>
      <c r="B479" s="5"/>
      <c r="C479" s="5"/>
      <c r="D479" s="5"/>
      <c r="E479" s="5"/>
      <c r="F479" s="5"/>
      <c r="G479" s="5"/>
    </row>
    <row r="480" spans="1:7" ht="15.6" hidden="1" x14ac:dyDescent="0.3">
      <c r="A480" s="5"/>
      <c r="B480" s="5"/>
      <c r="C480" s="5"/>
      <c r="D480" s="5"/>
      <c r="E480" s="5"/>
      <c r="F480" s="5"/>
      <c r="G480" s="5"/>
    </row>
    <row r="481" spans="1:7" ht="15.6" hidden="1" x14ac:dyDescent="0.3">
      <c r="A481" s="5"/>
      <c r="B481" s="5"/>
      <c r="C481" s="5"/>
      <c r="D481" s="5"/>
      <c r="E481" s="5"/>
      <c r="F481" s="5"/>
      <c r="G481" s="5"/>
    </row>
    <row r="482" spans="1:7" ht="15.6" hidden="1" x14ac:dyDescent="0.3">
      <c r="A482" s="5"/>
      <c r="B482" s="5"/>
      <c r="C482" s="5"/>
      <c r="D482" s="5"/>
      <c r="E482" s="5"/>
      <c r="F482" s="5"/>
      <c r="G482" s="5"/>
    </row>
    <row r="483" spans="1:7" ht="15.6" hidden="1" x14ac:dyDescent="0.3">
      <c r="A483" s="5"/>
      <c r="B483" s="5"/>
      <c r="C483" s="5"/>
      <c r="D483" s="5"/>
      <c r="E483" s="5"/>
      <c r="F483" s="5"/>
      <c r="G483" s="5"/>
    </row>
    <row r="484" spans="1:7" ht="15.6" hidden="1" x14ac:dyDescent="0.3">
      <c r="A484" s="5"/>
      <c r="B484" s="5"/>
      <c r="C484" s="5"/>
      <c r="D484" s="5"/>
      <c r="E484" s="5"/>
      <c r="F484" s="5"/>
      <c r="G484" s="5"/>
    </row>
    <row r="485" spans="1:7" ht="15.6" hidden="1" x14ac:dyDescent="0.3">
      <c r="A485" s="5"/>
      <c r="B485" s="5"/>
      <c r="C485" s="5"/>
      <c r="D485" s="5"/>
      <c r="E485" s="5"/>
      <c r="F485" s="5"/>
      <c r="G485" s="5"/>
    </row>
    <row r="486" spans="1:7" ht="15.6" hidden="1" x14ac:dyDescent="0.3">
      <c r="A486" s="5"/>
      <c r="B486" s="5"/>
      <c r="C486" s="5"/>
      <c r="D486" s="5"/>
      <c r="E486" s="5"/>
      <c r="F486" s="5"/>
      <c r="G486" s="5"/>
    </row>
    <row r="487" spans="1:7" ht="15.6" hidden="1" x14ac:dyDescent="0.3">
      <c r="A487" s="5"/>
      <c r="B487" s="5"/>
      <c r="C487" s="5"/>
      <c r="D487" s="5"/>
      <c r="E487" s="5"/>
      <c r="F487" s="5"/>
      <c r="G487" s="5"/>
    </row>
    <row r="488" spans="1:7" ht="15.6" hidden="1" x14ac:dyDescent="0.3">
      <c r="A488" s="5"/>
      <c r="B488" s="5"/>
      <c r="C488" s="5"/>
      <c r="D488" s="5"/>
      <c r="E488" s="5"/>
      <c r="F488" s="5"/>
      <c r="G488" s="5"/>
    </row>
    <row r="489" spans="1:7" ht="15.6" hidden="1" x14ac:dyDescent="0.3">
      <c r="A489" s="5"/>
      <c r="B489" s="5"/>
      <c r="C489" s="5"/>
      <c r="D489" s="5"/>
      <c r="E489" s="5"/>
      <c r="F489" s="5"/>
      <c r="G489" s="5"/>
    </row>
    <row r="490" spans="1:7" ht="15.6" hidden="1" x14ac:dyDescent="0.3">
      <c r="A490" s="5"/>
      <c r="B490" s="5"/>
      <c r="C490" s="5"/>
      <c r="D490" s="5"/>
      <c r="E490" s="5"/>
      <c r="F490" s="5"/>
      <c r="G490" s="5"/>
    </row>
    <row r="491" spans="1:7" ht="15.6" hidden="1" x14ac:dyDescent="0.3">
      <c r="A491" s="5"/>
      <c r="B491" s="5"/>
      <c r="C491" s="5"/>
      <c r="D491" s="5"/>
      <c r="E491" s="5"/>
      <c r="F491" s="5"/>
      <c r="G491" s="5"/>
    </row>
    <row r="492" spans="1:7" ht="15.6" hidden="1" x14ac:dyDescent="0.3">
      <c r="A492" s="5"/>
      <c r="B492" s="5"/>
      <c r="C492" s="5"/>
      <c r="D492" s="5"/>
      <c r="E492" s="5"/>
      <c r="F492" s="5"/>
      <c r="G492" s="5"/>
    </row>
    <row r="493" spans="1:7" ht="15.6" hidden="1" x14ac:dyDescent="0.3">
      <c r="A493" s="5"/>
      <c r="B493" s="5"/>
      <c r="C493" s="5"/>
      <c r="D493" s="5"/>
      <c r="E493" s="5"/>
      <c r="F493" s="5"/>
      <c r="G493" s="5"/>
    </row>
    <row r="494" spans="1:7" ht="15.6" hidden="1" x14ac:dyDescent="0.3">
      <c r="A494" s="5"/>
      <c r="B494" s="5"/>
      <c r="C494" s="5"/>
      <c r="D494" s="5"/>
      <c r="E494" s="5"/>
      <c r="F494" s="5"/>
      <c r="G494" s="5"/>
    </row>
    <row r="495" spans="1:7" ht="15.6" hidden="1" x14ac:dyDescent="0.3">
      <c r="A495" s="5"/>
      <c r="B495" s="5"/>
      <c r="C495" s="5"/>
      <c r="D495" s="5"/>
      <c r="E495" s="5"/>
      <c r="F495" s="5"/>
      <c r="G495" s="5"/>
    </row>
    <row r="496" spans="1:7" ht="15.6" hidden="1" x14ac:dyDescent="0.3">
      <c r="A496" s="5"/>
      <c r="B496" s="5"/>
      <c r="C496" s="5"/>
      <c r="D496" s="5"/>
      <c r="E496" s="5"/>
      <c r="F496" s="5"/>
      <c r="G496" s="5"/>
    </row>
    <row r="497" spans="1:7" ht="15.6" hidden="1" x14ac:dyDescent="0.3">
      <c r="A497" s="5"/>
      <c r="B497" s="5"/>
      <c r="C497" s="5"/>
      <c r="D497" s="5"/>
      <c r="E497" s="5"/>
      <c r="F497" s="5"/>
      <c r="G497" s="5"/>
    </row>
    <row r="498" spans="1:7" ht="15.6" hidden="1" x14ac:dyDescent="0.3">
      <c r="A498" s="5"/>
      <c r="B498" s="5"/>
      <c r="C498" s="5"/>
      <c r="D498" s="5"/>
      <c r="E498" s="5"/>
      <c r="F498" s="5"/>
      <c r="G498" s="5"/>
    </row>
    <row r="499" spans="1:7" ht="15.6" hidden="1" x14ac:dyDescent="0.3">
      <c r="A499" s="5"/>
      <c r="B499" s="5"/>
      <c r="C499" s="5"/>
      <c r="D499" s="5"/>
      <c r="E499" s="5"/>
      <c r="F499" s="5"/>
      <c r="G499" s="5"/>
    </row>
    <row r="500" spans="1:7" ht="15.6" hidden="1" x14ac:dyDescent="0.3">
      <c r="A500" s="5"/>
      <c r="B500" s="5"/>
      <c r="C500" s="5"/>
      <c r="D500" s="5"/>
      <c r="E500" s="5"/>
      <c r="F500" s="5"/>
      <c r="G500" s="5"/>
    </row>
    <row r="501" spans="1:7" ht="15.6" hidden="1" x14ac:dyDescent="0.3">
      <c r="A501" s="5"/>
      <c r="B501" s="5"/>
      <c r="C501" s="5"/>
      <c r="D501" s="5"/>
      <c r="E501" s="5"/>
      <c r="F501" s="5"/>
      <c r="G501" s="5"/>
    </row>
    <row r="502" spans="1:7" ht="15.6" hidden="1" x14ac:dyDescent="0.3">
      <c r="A502" s="5"/>
      <c r="B502" s="5"/>
      <c r="C502" s="5"/>
      <c r="D502" s="5"/>
      <c r="E502" s="5"/>
      <c r="F502" s="5"/>
      <c r="G502" s="5"/>
    </row>
    <row r="503" spans="1:7" ht="15.6" hidden="1" x14ac:dyDescent="0.3">
      <c r="A503" s="5"/>
      <c r="B503" s="5"/>
      <c r="C503" s="5"/>
      <c r="D503" s="5"/>
      <c r="E503" s="5"/>
      <c r="F503" s="5"/>
      <c r="G503" s="5"/>
    </row>
    <row r="504" spans="1:7" ht="15.6" hidden="1" x14ac:dyDescent="0.3">
      <c r="A504" s="5"/>
      <c r="B504" s="5"/>
      <c r="C504" s="5"/>
      <c r="D504" s="5"/>
      <c r="E504" s="5"/>
      <c r="F504" s="5"/>
      <c r="G504" s="5"/>
    </row>
    <row r="505" spans="1:7" ht="15.6" hidden="1" x14ac:dyDescent="0.3">
      <c r="A505" s="5"/>
      <c r="B505" s="5"/>
      <c r="C505" s="5"/>
      <c r="D505" s="5"/>
      <c r="E505" s="5"/>
      <c r="F505" s="5"/>
      <c r="G505" s="5"/>
    </row>
    <row r="506" spans="1:7" ht="15.6" hidden="1" x14ac:dyDescent="0.3">
      <c r="A506" s="5"/>
      <c r="B506" s="5"/>
      <c r="C506" s="5"/>
      <c r="D506" s="5"/>
      <c r="E506" s="5"/>
      <c r="F506" s="5"/>
      <c r="G506" s="5"/>
    </row>
    <row r="507" spans="1:7" ht="15.6" hidden="1" x14ac:dyDescent="0.3">
      <c r="A507" s="5"/>
      <c r="B507" s="5"/>
      <c r="C507" s="5"/>
      <c r="D507" s="5"/>
      <c r="E507" s="5"/>
      <c r="F507" s="5"/>
      <c r="G507" s="5"/>
    </row>
    <row r="508" spans="1:7" ht="15.6" hidden="1" x14ac:dyDescent="0.3">
      <c r="A508" s="5"/>
      <c r="B508" s="5"/>
      <c r="C508" s="5"/>
      <c r="D508" s="5"/>
      <c r="E508" s="5"/>
      <c r="F508" s="5"/>
      <c r="G508" s="5"/>
    </row>
    <row r="509" spans="1:7" ht="15.6" hidden="1" x14ac:dyDescent="0.3">
      <c r="A509" s="5"/>
      <c r="B509" s="5"/>
      <c r="C509" s="5"/>
      <c r="D509" s="5"/>
      <c r="E509" s="5"/>
      <c r="F509" s="5"/>
      <c r="G509" s="5"/>
    </row>
    <row r="510" spans="1:7" ht="15.6" hidden="1" x14ac:dyDescent="0.3">
      <c r="A510" s="5"/>
      <c r="B510" s="5"/>
      <c r="C510" s="5"/>
      <c r="D510" s="5"/>
      <c r="E510" s="5"/>
      <c r="F510" s="5"/>
      <c r="G510" s="5"/>
    </row>
    <row r="511" spans="1:7" ht="15.6" hidden="1" x14ac:dyDescent="0.3">
      <c r="A511" s="5"/>
      <c r="B511" s="5"/>
      <c r="C511" s="5"/>
      <c r="D511" s="5"/>
      <c r="E511" s="5"/>
      <c r="F511" s="5"/>
      <c r="G511" s="5"/>
    </row>
    <row r="512" spans="1:7" ht="15.6" hidden="1" x14ac:dyDescent="0.3">
      <c r="A512" s="5"/>
      <c r="B512" s="5"/>
      <c r="C512" s="5"/>
      <c r="D512" s="5"/>
      <c r="E512" s="5"/>
      <c r="F512" s="5"/>
      <c r="G512" s="5"/>
    </row>
    <row r="513" spans="1:7" ht="15.6" hidden="1" x14ac:dyDescent="0.3">
      <c r="A513" s="5"/>
      <c r="B513" s="5"/>
      <c r="C513" s="5"/>
      <c r="D513" s="5"/>
      <c r="E513" s="5"/>
      <c r="F513" s="5"/>
      <c r="G513" s="5"/>
    </row>
    <row r="514" spans="1:7" ht="15.6" hidden="1" x14ac:dyDescent="0.3">
      <c r="A514" s="5"/>
      <c r="B514" s="5"/>
      <c r="C514" s="5"/>
      <c r="D514" s="5"/>
      <c r="E514" s="5"/>
      <c r="F514" s="5"/>
      <c r="G514" s="5"/>
    </row>
    <row r="515" spans="1:7" ht="15.6" hidden="1" x14ac:dyDescent="0.3">
      <c r="A515" s="5"/>
      <c r="B515" s="5"/>
      <c r="C515" s="5"/>
      <c r="D515" s="5"/>
      <c r="E515" s="5"/>
      <c r="F515" s="5"/>
      <c r="G515" s="5"/>
    </row>
    <row r="516" spans="1:7" ht="15.6" hidden="1" x14ac:dyDescent="0.3">
      <c r="A516" s="5"/>
      <c r="B516" s="5"/>
      <c r="C516" s="5"/>
      <c r="D516" s="5"/>
      <c r="E516" s="5"/>
      <c r="F516" s="5"/>
      <c r="G516" s="5"/>
    </row>
    <row r="517" spans="1:7" ht="15.6" hidden="1" x14ac:dyDescent="0.3">
      <c r="A517" s="5"/>
      <c r="B517" s="5"/>
      <c r="C517" s="5"/>
      <c r="D517" s="5"/>
      <c r="E517" s="5"/>
      <c r="F517" s="5"/>
      <c r="G517" s="5"/>
    </row>
    <row r="518" spans="1:7" ht="15.6" hidden="1" x14ac:dyDescent="0.3">
      <c r="A518" s="5"/>
      <c r="B518" s="5"/>
      <c r="C518" s="5"/>
      <c r="D518" s="5"/>
      <c r="E518" s="5"/>
      <c r="F518" s="5"/>
      <c r="G518" s="5"/>
    </row>
    <row r="519" spans="1:7" ht="15.6" hidden="1" x14ac:dyDescent="0.3">
      <c r="A519" s="5"/>
      <c r="B519" s="5"/>
      <c r="C519" s="5"/>
      <c r="D519" s="5"/>
      <c r="E519" s="5"/>
      <c r="F519" s="5"/>
      <c r="G519" s="5"/>
    </row>
    <row r="520" spans="1:7" ht="15.6" hidden="1" x14ac:dyDescent="0.3">
      <c r="A520" s="5"/>
      <c r="B520" s="5"/>
      <c r="C520" s="5"/>
      <c r="D520" s="5"/>
      <c r="E520" s="5"/>
      <c r="F520" s="5"/>
      <c r="G520" s="5"/>
    </row>
    <row r="521" spans="1:7" ht="15.6" hidden="1" x14ac:dyDescent="0.3">
      <c r="A521" s="5"/>
      <c r="B521" s="5"/>
      <c r="C521" s="5"/>
      <c r="D521" s="5"/>
      <c r="E521" s="5"/>
      <c r="F521" s="5"/>
      <c r="G521" s="5"/>
    </row>
    <row r="522" spans="1:7" ht="15.6" hidden="1" x14ac:dyDescent="0.3">
      <c r="A522" s="5"/>
      <c r="B522" s="5"/>
      <c r="C522" s="5"/>
      <c r="D522" s="5"/>
      <c r="E522" s="5"/>
      <c r="F522" s="5"/>
      <c r="G522" s="5"/>
    </row>
    <row r="523" spans="1:7" ht="15.6" hidden="1" x14ac:dyDescent="0.3">
      <c r="A523" s="5"/>
      <c r="B523" s="5"/>
      <c r="C523" s="5"/>
      <c r="D523" s="5"/>
      <c r="E523" s="5"/>
      <c r="F523" s="5"/>
      <c r="G523" s="5"/>
    </row>
    <row r="524" spans="1:7" ht="15.6" hidden="1" x14ac:dyDescent="0.3">
      <c r="A524" s="5"/>
      <c r="B524" s="5"/>
      <c r="C524" s="5"/>
      <c r="D524" s="5"/>
      <c r="E524" s="5"/>
      <c r="F524" s="5"/>
      <c r="G524" s="5"/>
    </row>
    <row r="525" spans="1:7" ht="15.6" hidden="1" x14ac:dyDescent="0.3">
      <c r="A525" s="5"/>
      <c r="B525" s="5"/>
      <c r="C525" s="5"/>
      <c r="D525" s="5"/>
      <c r="E525" s="5"/>
      <c r="F525" s="5"/>
      <c r="G525" s="5"/>
    </row>
    <row r="526" spans="1:7" ht="15.6" hidden="1" x14ac:dyDescent="0.3">
      <c r="A526" s="5"/>
      <c r="B526" s="5"/>
      <c r="C526" s="5"/>
      <c r="D526" s="5"/>
      <c r="E526" s="5"/>
      <c r="F526" s="5"/>
      <c r="G526" s="5"/>
    </row>
    <row r="527" spans="1:7" ht="15.6" hidden="1" x14ac:dyDescent="0.3">
      <c r="A527" s="5"/>
      <c r="B527" s="5"/>
      <c r="C527" s="5"/>
      <c r="D527" s="5"/>
      <c r="E527" s="5"/>
      <c r="F527" s="5"/>
      <c r="G527" s="5"/>
    </row>
    <row r="528" spans="1:7" ht="15.6" hidden="1" x14ac:dyDescent="0.3">
      <c r="A528" s="5"/>
      <c r="B528" s="5"/>
      <c r="C528" s="5"/>
      <c r="D528" s="5"/>
      <c r="E528" s="5"/>
      <c r="F528" s="5"/>
      <c r="G528" s="5"/>
    </row>
    <row r="529" spans="1:7" ht="15.6" hidden="1" x14ac:dyDescent="0.3">
      <c r="A529" s="5"/>
      <c r="B529" s="5"/>
      <c r="C529" s="5"/>
      <c r="D529" s="5"/>
      <c r="E529" s="5"/>
      <c r="F529" s="5"/>
      <c r="G529" s="5"/>
    </row>
    <row r="530" spans="1:7" ht="15.6" hidden="1" x14ac:dyDescent="0.3">
      <c r="A530" s="5"/>
      <c r="B530" s="5"/>
      <c r="C530" s="5"/>
      <c r="D530" s="5"/>
      <c r="E530" s="5"/>
      <c r="F530" s="5"/>
      <c r="G530" s="5"/>
    </row>
    <row r="531" spans="1:7" ht="15.6" hidden="1" x14ac:dyDescent="0.3">
      <c r="A531" s="5"/>
      <c r="B531" s="5"/>
      <c r="C531" s="5"/>
      <c r="D531" s="5"/>
      <c r="E531" s="5"/>
      <c r="F531" s="5"/>
      <c r="G531" s="5"/>
    </row>
    <row r="532" spans="1:7" ht="15.6" hidden="1" x14ac:dyDescent="0.3">
      <c r="A532" s="5"/>
      <c r="B532" s="5"/>
      <c r="C532" s="5"/>
      <c r="D532" s="5"/>
      <c r="E532" s="5"/>
      <c r="F532" s="5"/>
      <c r="G532" s="5"/>
    </row>
    <row r="533" spans="1:7" ht="15.6" hidden="1" x14ac:dyDescent="0.3">
      <c r="A533" s="5"/>
      <c r="B533" s="5"/>
      <c r="C533" s="5"/>
      <c r="D533" s="5"/>
      <c r="E533" s="5"/>
      <c r="F533" s="5"/>
      <c r="G533" s="5"/>
    </row>
    <row r="534" spans="1:7" ht="15.6" hidden="1" x14ac:dyDescent="0.3">
      <c r="A534" s="5"/>
      <c r="B534" s="5"/>
      <c r="C534" s="5"/>
      <c r="D534" s="5"/>
      <c r="E534" s="5"/>
      <c r="F534" s="5"/>
      <c r="G534" s="5"/>
    </row>
    <row r="535" spans="1:7" ht="15.6" hidden="1" x14ac:dyDescent="0.3">
      <c r="A535" s="5"/>
      <c r="B535" s="5"/>
      <c r="C535" s="5"/>
      <c r="D535" s="5"/>
      <c r="E535" s="5"/>
      <c r="F535" s="5"/>
      <c r="G535" s="5"/>
    </row>
    <row r="536" spans="1:7" ht="15.6" hidden="1" x14ac:dyDescent="0.3">
      <c r="A536" s="5"/>
      <c r="B536" s="5"/>
      <c r="C536" s="5"/>
      <c r="D536" s="5"/>
      <c r="E536" s="5"/>
      <c r="F536" s="5"/>
      <c r="G536" s="5"/>
    </row>
    <row r="537" spans="1:7" ht="15.6" hidden="1" x14ac:dyDescent="0.3">
      <c r="A537" s="5"/>
      <c r="B537" s="5"/>
      <c r="C537" s="5"/>
      <c r="D537" s="5"/>
      <c r="E537" s="5"/>
      <c r="F537" s="5"/>
      <c r="G537" s="5"/>
    </row>
    <row r="538" spans="1:7" ht="15.6" hidden="1" x14ac:dyDescent="0.3">
      <c r="A538" s="5"/>
      <c r="B538" s="5"/>
      <c r="C538" s="5"/>
      <c r="D538" s="5"/>
      <c r="E538" s="5"/>
      <c r="F538" s="5"/>
      <c r="G538" s="5"/>
    </row>
    <row r="539" spans="1:7" ht="15.6" hidden="1" x14ac:dyDescent="0.3">
      <c r="A539" s="5"/>
      <c r="B539" s="5"/>
      <c r="C539" s="5"/>
      <c r="D539" s="5"/>
      <c r="E539" s="5"/>
      <c r="F539" s="5"/>
      <c r="G539" s="5"/>
    </row>
    <row r="540" spans="1:7" ht="15.6" hidden="1" x14ac:dyDescent="0.3">
      <c r="A540" s="5"/>
      <c r="B540" s="5"/>
      <c r="C540" s="5"/>
      <c r="D540" s="5"/>
      <c r="E540" s="5"/>
      <c r="F540" s="5"/>
      <c r="G540" s="5"/>
    </row>
    <row r="541" spans="1:7" ht="15.6" hidden="1" x14ac:dyDescent="0.3">
      <c r="A541" s="5"/>
      <c r="B541" s="5"/>
      <c r="C541" s="5"/>
      <c r="D541" s="5"/>
      <c r="E541" s="5"/>
      <c r="F541" s="5"/>
      <c r="G541" s="5"/>
    </row>
    <row r="542" spans="1:7" ht="15.6" hidden="1" x14ac:dyDescent="0.3">
      <c r="A542" s="5"/>
      <c r="B542" s="5"/>
      <c r="C542" s="5"/>
      <c r="D542" s="5"/>
      <c r="E542" s="5"/>
      <c r="F542" s="5"/>
      <c r="G542" s="5"/>
    </row>
    <row r="543" spans="1:7" ht="15.6" hidden="1" x14ac:dyDescent="0.3">
      <c r="A543" s="5"/>
      <c r="B543" s="5"/>
      <c r="C543" s="5"/>
      <c r="D543" s="5"/>
      <c r="E543" s="5"/>
      <c r="F543" s="5"/>
      <c r="G543" s="5"/>
    </row>
    <row r="544" spans="1:7" ht="15.6" hidden="1" x14ac:dyDescent="0.3">
      <c r="A544" s="5"/>
      <c r="B544" s="5"/>
      <c r="C544" s="5"/>
      <c r="D544" s="5"/>
      <c r="E544" s="5"/>
      <c r="F544" s="5"/>
      <c r="G544" s="5"/>
    </row>
    <row r="545" spans="1:7" ht="15.6" hidden="1" x14ac:dyDescent="0.3">
      <c r="A545" s="5"/>
      <c r="B545" s="5"/>
      <c r="C545" s="5"/>
      <c r="D545" s="5"/>
      <c r="E545" s="5"/>
      <c r="F545" s="5"/>
      <c r="G545" s="5"/>
    </row>
    <row r="546" spans="1:7" ht="15.6" hidden="1" x14ac:dyDescent="0.3">
      <c r="A546" s="5"/>
      <c r="B546" s="5"/>
      <c r="C546" s="5"/>
      <c r="D546" s="5"/>
      <c r="E546" s="5"/>
      <c r="F546" s="5"/>
      <c r="G546" s="5"/>
    </row>
    <row r="547" spans="1:7" ht="15.6" hidden="1" x14ac:dyDescent="0.3">
      <c r="A547" s="5"/>
      <c r="B547" s="5"/>
      <c r="C547" s="5"/>
      <c r="D547" s="5"/>
      <c r="E547" s="5"/>
      <c r="F547" s="5"/>
      <c r="G547" s="5"/>
    </row>
    <row r="548" spans="1:7" ht="15.6" hidden="1" x14ac:dyDescent="0.3">
      <c r="A548" s="5"/>
      <c r="B548" s="5"/>
      <c r="C548" s="5"/>
      <c r="D548" s="5"/>
      <c r="E548" s="5"/>
      <c r="F548" s="5"/>
      <c r="G548" s="5"/>
    </row>
    <row r="549" spans="1:7" ht="15.6" hidden="1" x14ac:dyDescent="0.3">
      <c r="A549" s="5"/>
      <c r="B549" s="5"/>
      <c r="C549" s="5"/>
      <c r="D549" s="5"/>
      <c r="E549" s="5"/>
      <c r="F549" s="5"/>
      <c r="G549" s="5"/>
    </row>
    <row r="550" spans="1:7" ht="15.6" hidden="1" x14ac:dyDescent="0.3">
      <c r="A550" s="5"/>
      <c r="B550" s="5"/>
      <c r="C550" s="5"/>
      <c r="D550" s="5"/>
      <c r="E550" s="5"/>
      <c r="F550" s="5"/>
      <c r="G550" s="5"/>
    </row>
    <row r="551" spans="1:7" ht="15.6" hidden="1" x14ac:dyDescent="0.3">
      <c r="A551" s="5"/>
      <c r="B551" s="5"/>
      <c r="C551" s="5"/>
      <c r="D551" s="5"/>
      <c r="E551" s="5"/>
      <c r="F551" s="5"/>
      <c r="G551" s="5"/>
    </row>
    <row r="552" spans="1:7" ht="15.6" hidden="1" x14ac:dyDescent="0.3">
      <c r="A552" s="5"/>
      <c r="B552" s="5"/>
      <c r="C552" s="5"/>
      <c r="D552" s="5"/>
      <c r="E552" s="5"/>
      <c r="F552" s="5"/>
      <c r="G552" s="5"/>
    </row>
    <row r="553" spans="1:7" ht="15.6" hidden="1" x14ac:dyDescent="0.3">
      <c r="A553" s="5"/>
      <c r="B553" s="5"/>
      <c r="C553" s="5"/>
      <c r="D553" s="5"/>
      <c r="E553" s="5"/>
      <c r="F553" s="5"/>
      <c r="G553" s="5"/>
    </row>
    <row r="554" spans="1:7" ht="15.6" hidden="1" x14ac:dyDescent="0.3">
      <c r="A554" s="5"/>
      <c r="B554" s="5"/>
      <c r="C554" s="5"/>
      <c r="D554" s="5"/>
      <c r="E554" s="5"/>
      <c r="F554" s="5"/>
      <c r="G554" s="5"/>
    </row>
    <row r="555" spans="1:7" ht="15.6" hidden="1" x14ac:dyDescent="0.3">
      <c r="A555" s="5"/>
      <c r="B555" s="5"/>
      <c r="C555" s="5"/>
      <c r="D555" s="5"/>
      <c r="E555" s="5"/>
      <c r="F555" s="5"/>
      <c r="G555" s="5"/>
    </row>
    <row r="556" spans="1:7" ht="15.6" hidden="1" x14ac:dyDescent="0.3">
      <c r="A556" s="5"/>
      <c r="B556" s="5"/>
      <c r="C556" s="5"/>
      <c r="D556" s="5"/>
      <c r="E556" s="5"/>
      <c r="F556" s="5"/>
      <c r="G556" s="5"/>
    </row>
    <row r="557" spans="1:7" ht="15.6" hidden="1" x14ac:dyDescent="0.3">
      <c r="A557" s="5"/>
      <c r="B557" s="5"/>
      <c r="C557" s="5"/>
      <c r="D557" s="5"/>
      <c r="E557" s="5"/>
      <c r="F557" s="5"/>
      <c r="G557" s="5"/>
    </row>
    <row r="558" spans="1:7" ht="15.6" hidden="1" x14ac:dyDescent="0.3">
      <c r="A558" s="5"/>
      <c r="B558" s="5"/>
      <c r="C558" s="5"/>
      <c r="D558" s="5"/>
      <c r="E558" s="5"/>
      <c r="F558" s="5"/>
      <c r="G558" s="5"/>
    </row>
    <row r="559" spans="1:7" ht="15.6" hidden="1" x14ac:dyDescent="0.3">
      <c r="A559" s="5"/>
      <c r="B559" s="5"/>
      <c r="C559" s="5"/>
      <c r="D559" s="5"/>
      <c r="E559" s="5"/>
      <c r="F559" s="5"/>
      <c r="G559" s="5"/>
    </row>
    <row r="560" spans="1:7" ht="15.6" hidden="1" x14ac:dyDescent="0.3">
      <c r="A560" s="5"/>
      <c r="B560" s="5"/>
      <c r="C560" s="5"/>
      <c r="D560" s="5"/>
      <c r="E560" s="5"/>
      <c r="F560" s="5"/>
      <c r="G560" s="5"/>
    </row>
    <row r="561" spans="1:7" ht="15.6" hidden="1" x14ac:dyDescent="0.3">
      <c r="A561" s="5"/>
      <c r="B561" s="5"/>
      <c r="C561" s="5"/>
      <c r="D561" s="5"/>
      <c r="E561" s="5"/>
      <c r="F561" s="5"/>
      <c r="G561" s="5"/>
    </row>
    <row r="562" spans="1:7" ht="15.6" hidden="1" x14ac:dyDescent="0.3">
      <c r="A562" s="5"/>
      <c r="B562" s="5"/>
      <c r="C562" s="5"/>
      <c r="D562" s="5"/>
      <c r="E562" s="5"/>
      <c r="F562" s="5"/>
      <c r="G562" s="5"/>
    </row>
    <row r="563" spans="1:7" ht="15.6" hidden="1" x14ac:dyDescent="0.3">
      <c r="A563" s="5"/>
      <c r="B563" s="5"/>
      <c r="C563" s="5"/>
      <c r="D563" s="5"/>
      <c r="E563" s="5"/>
      <c r="F563" s="5"/>
      <c r="G563" s="5"/>
    </row>
    <row r="564" spans="1:7" ht="15.6" hidden="1" x14ac:dyDescent="0.3">
      <c r="A564" s="5"/>
      <c r="B564" s="5"/>
      <c r="C564" s="5"/>
      <c r="D564" s="5"/>
      <c r="E564" s="5"/>
      <c r="F564" s="5"/>
      <c r="G564" s="5"/>
    </row>
    <row r="565" spans="1:7" ht="15.6" hidden="1" x14ac:dyDescent="0.3">
      <c r="A565" s="5"/>
      <c r="B565" s="5"/>
      <c r="C565" s="5"/>
      <c r="D565" s="5"/>
      <c r="E565" s="5"/>
      <c r="F565" s="5"/>
      <c r="G565" s="5"/>
    </row>
    <row r="566" spans="1:7" ht="15.6" hidden="1" x14ac:dyDescent="0.3">
      <c r="A566" s="5"/>
      <c r="B566" s="5"/>
      <c r="C566" s="5"/>
      <c r="D566" s="5"/>
      <c r="E566" s="5"/>
      <c r="F566" s="5"/>
      <c r="G566" s="5"/>
    </row>
    <row r="567" spans="1:7" ht="15.6" hidden="1" x14ac:dyDescent="0.3">
      <c r="A567" s="5"/>
      <c r="B567" s="5"/>
      <c r="C567" s="5"/>
      <c r="D567" s="5"/>
      <c r="E567" s="5"/>
      <c r="F567" s="5"/>
      <c r="G567" s="5"/>
    </row>
    <row r="568" spans="1:7" ht="15.6" hidden="1" x14ac:dyDescent="0.3">
      <c r="A568" s="5"/>
      <c r="B568" s="5"/>
      <c r="C568" s="5"/>
      <c r="D568" s="5"/>
      <c r="E568" s="5"/>
      <c r="F568" s="5"/>
      <c r="G568" s="5"/>
    </row>
    <row r="569" spans="1:7" ht="15.6" hidden="1" x14ac:dyDescent="0.3">
      <c r="A569" s="5"/>
      <c r="B569" s="5"/>
      <c r="C569" s="5"/>
      <c r="D569" s="5"/>
      <c r="E569" s="5"/>
      <c r="F569" s="5"/>
      <c r="G569" s="5"/>
    </row>
    <row r="570" spans="1:7" ht="15.6" hidden="1" x14ac:dyDescent="0.3">
      <c r="A570" s="5"/>
      <c r="B570" s="5"/>
      <c r="C570" s="5"/>
      <c r="D570" s="5"/>
      <c r="E570" s="5"/>
      <c r="F570" s="5"/>
      <c r="G570" s="5"/>
    </row>
    <row r="571" spans="1:7" ht="15.6" hidden="1" x14ac:dyDescent="0.3">
      <c r="A571" s="5"/>
      <c r="B571" s="5"/>
      <c r="C571" s="5"/>
      <c r="D571" s="5"/>
      <c r="E571" s="5"/>
      <c r="F571" s="5"/>
      <c r="G571" s="5"/>
    </row>
    <row r="572" spans="1:7" ht="15.6" hidden="1" x14ac:dyDescent="0.3">
      <c r="A572" s="5"/>
      <c r="B572" s="5"/>
      <c r="C572" s="5"/>
      <c r="D572" s="5"/>
      <c r="E572" s="5"/>
      <c r="F572" s="5"/>
      <c r="G572" s="5"/>
    </row>
    <row r="573" spans="1:7" ht="15.6" hidden="1" x14ac:dyDescent="0.3">
      <c r="A573" s="5"/>
      <c r="B573" s="5"/>
      <c r="C573" s="5"/>
      <c r="D573" s="5"/>
      <c r="E573" s="5"/>
      <c r="F573" s="5"/>
      <c r="G573" s="5"/>
    </row>
    <row r="574" spans="1:7" ht="15.6" hidden="1" x14ac:dyDescent="0.3">
      <c r="A574" s="5"/>
      <c r="B574" s="5"/>
      <c r="C574" s="5"/>
      <c r="D574" s="5"/>
      <c r="E574" s="5"/>
      <c r="F574" s="5"/>
      <c r="G574" s="5"/>
    </row>
    <row r="575" spans="1:7" ht="15.6" hidden="1" x14ac:dyDescent="0.3">
      <c r="A575" s="5"/>
      <c r="B575" s="5"/>
      <c r="C575" s="5"/>
      <c r="D575" s="5"/>
      <c r="E575" s="5"/>
      <c r="F575" s="5"/>
      <c r="G575" s="5"/>
    </row>
    <row r="576" spans="1:7" ht="15.6" hidden="1" x14ac:dyDescent="0.3">
      <c r="A576" s="5"/>
      <c r="B576" s="5"/>
      <c r="C576" s="5"/>
      <c r="D576" s="5"/>
      <c r="E576" s="5"/>
      <c r="F576" s="5"/>
      <c r="G576" s="5"/>
    </row>
    <row r="577" spans="1:7" ht="15.6" hidden="1" x14ac:dyDescent="0.3">
      <c r="A577" s="5"/>
      <c r="B577" s="5"/>
      <c r="C577" s="5"/>
      <c r="D577" s="5"/>
      <c r="E577" s="5"/>
      <c r="F577" s="5"/>
      <c r="G577" s="5"/>
    </row>
    <row r="578" spans="1:7" ht="15.6" hidden="1" x14ac:dyDescent="0.3">
      <c r="A578" s="5"/>
      <c r="B578" s="5"/>
      <c r="C578" s="5"/>
      <c r="D578" s="5"/>
      <c r="E578" s="5"/>
      <c r="F578" s="5"/>
      <c r="G578" s="5"/>
    </row>
    <row r="579" spans="1:7" ht="15.6" hidden="1" x14ac:dyDescent="0.3">
      <c r="A579" s="5"/>
      <c r="B579" s="5"/>
      <c r="C579" s="5"/>
      <c r="D579" s="5"/>
      <c r="E579" s="5"/>
      <c r="F579" s="5"/>
      <c r="G579" s="5"/>
    </row>
    <row r="580" spans="1:7" ht="15.6" hidden="1" x14ac:dyDescent="0.3">
      <c r="A580" s="5"/>
      <c r="B580" s="5"/>
      <c r="C580" s="5"/>
      <c r="D580" s="5"/>
      <c r="E580" s="5"/>
      <c r="F580" s="5"/>
      <c r="G580" s="5"/>
    </row>
    <row r="581" spans="1:7" ht="15.6" hidden="1" x14ac:dyDescent="0.3">
      <c r="A581" s="5"/>
      <c r="B581" s="5"/>
      <c r="C581" s="5"/>
      <c r="D581" s="5"/>
      <c r="E581" s="5"/>
      <c r="F581" s="5"/>
      <c r="G581" s="5"/>
    </row>
    <row r="582" spans="1:7" ht="15.6" hidden="1" x14ac:dyDescent="0.3">
      <c r="A582" s="5"/>
      <c r="B582" s="5"/>
      <c r="C582" s="5"/>
      <c r="D582" s="5"/>
      <c r="E582" s="5"/>
      <c r="F582" s="5"/>
      <c r="G582" s="5"/>
    </row>
    <row r="583" spans="1:7" ht="15.6" hidden="1" x14ac:dyDescent="0.3">
      <c r="A583" s="5"/>
      <c r="B583" s="5"/>
      <c r="C583" s="5"/>
      <c r="D583" s="5"/>
      <c r="E583" s="5"/>
      <c r="F583" s="5"/>
      <c r="G583" s="5"/>
    </row>
    <row r="584" spans="1:7" ht="15.6" hidden="1" x14ac:dyDescent="0.3">
      <c r="A584" s="5"/>
      <c r="B584" s="5"/>
      <c r="C584" s="5"/>
      <c r="D584" s="5"/>
      <c r="E584" s="5"/>
      <c r="F584" s="5"/>
      <c r="G584" s="5"/>
    </row>
    <row r="585" spans="1:7" ht="15.6" hidden="1" x14ac:dyDescent="0.3">
      <c r="A585" s="5"/>
      <c r="B585" s="5"/>
      <c r="C585" s="5"/>
      <c r="D585" s="5"/>
      <c r="E585" s="5"/>
      <c r="F585" s="5"/>
      <c r="G585" s="5"/>
    </row>
    <row r="586" spans="1:7" ht="15.6" hidden="1" x14ac:dyDescent="0.3">
      <c r="A586" s="5"/>
      <c r="B586" s="5"/>
      <c r="C586" s="5"/>
      <c r="D586" s="5"/>
      <c r="E586" s="5"/>
      <c r="F586" s="5"/>
      <c r="G586" s="5"/>
    </row>
    <row r="587" spans="1:7" ht="15.6" hidden="1" x14ac:dyDescent="0.3">
      <c r="A587" s="5"/>
      <c r="B587" s="5"/>
      <c r="C587" s="5"/>
      <c r="D587" s="5"/>
      <c r="E587" s="5"/>
      <c r="F587" s="5"/>
      <c r="G587" s="5"/>
    </row>
    <row r="588" spans="1:7" ht="15.6" hidden="1" x14ac:dyDescent="0.3">
      <c r="A588" s="5"/>
      <c r="B588" s="5"/>
      <c r="C588" s="5"/>
      <c r="D588" s="5"/>
      <c r="E588" s="5"/>
      <c r="F588" s="5"/>
      <c r="G588" s="5"/>
    </row>
    <row r="589" spans="1:7" ht="15.6" hidden="1" x14ac:dyDescent="0.3">
      <c r="A589" s="5"/>
      <c r="B589" s="5"/>
      <c r="C589" s="5"/>
      <c r="D589" s="5"/>
      <c r="E589" s="5"/>
      <c r="F589" s="5"/>
      <c r="G589" s="5"/>
    </row>
    <row r="590" spans="1:7" ht="15.6" hidden="1" x14ac:dyDescent="0.3">
      <c r="A590" s="5"/>
      <c r="B590" s="5"/>
      <c r="C590" s="5"/>
      <c r="D590" s="5"/>
      <c r="E590" s="5"/>
      <c r="F590" s="5"/>
      <c r="G590" s="5"/>
    </row>
    <row r="591" spans="1:7" ht="15.6" hidden="1" x14ac:dyDescent="0.3">
      <c r="A591" s="5"/>
      <c r="B591" s="5"/>
      <c r="C591" s="5"/>
      <c r="D591" s="5"/>
      <c r="E591" s="5"/>
      <c r="F591" s="5"/>
      <c r="G591" s="5"/>
    </row>
    <row r="592" spans="1:7" ht="15.6" hidden="1" x14ac:dyDescent="0.3">
      <c r="A592" s="5"/>
      <c r="B592" s="5"/>
      <c r="C592" s="5"/>
      <c r="D592" s="5"/>
      <c r="E592" s="5"/>
      <c r="F592" s="5"/>
      <c r="G592" s="5"/>
    </row>
    <row r="593" spans="1:7" ht="15.6" hidden="1" x14ac:dyDescent="0.3">
      <c r="A593" s="5"/>
      <c r="B593" s="5"/>
      <c r="C593" s="5"/>
      <c r="D593" s="5"/>
      <c r="E593" s="5"/>
      <c r="F593" s="5"/>
      <c r="G593" s="5"/>
    </row>
    <row r="594" spans="1:7" ht="15.6" hidden="1" x14ac:dyDescent="0.3">
      <c r="A594" s="5"/>
      <c r="B594" s="5"/>
      <c r="C594" s="5"/>
      <c r="D594" s="5"/>
      <c r="E594" s="5"/>
      <c r="F594" s="5"/>
      <c r="G594" s="5"/>
    </row>
    <row r="595" spans="1:7" ht="15.6" hidden="1" x14ac:dyDescent="0.3">
      <c r="A595" s="5"/>
      <c r="B595" s="5"/>
      <c r="C595" s="5"/>
      <c r="D595" s="5"/>
      <c r="E595" s="5"/>
      <c r="F595" s="5"/>
      <c r="G595" s="5"/>
    </row>
    <row r="596" spans="1:7" ht="15.6" hidden="1" x14ac:dyDescent="0.3">
      <c r="A596" s="5"/>
      <c r="B596" s="5"/>
      <c r="C596" s="5"/>
      <c r="D596" s="5"/>
      <c r="E596" s="5"/>
      <c r="F596" s="5"/>
      <c r="G596" s="5"/>
    </row>
    <row r="597" spans="1:7" ht="15.6" hidden="1" x14ac:dyDescent="0.3">
      <c r="A597" s="5"/>
      <c r="B597" s="5"/>
      <c r="C597" s="5"/>
      <c r="D597" s="5"/>
      <c r="E597" s="5"/>
      <c r="F597" s="5"/>
      <c r="G597" s="5"/>
    </row>
    <row r="598" spans="1:7" ht="15.6" hidden="1" x14ac:dyDescent="0.3">
      <c r="A598" s="5"/>
      <c r="B598" s="5"/>
      <c r="C598" s="5"/>
      <c r="D598" s="5"/>
      <c r="E598" s="5"/>
      <c r="F598" s="5"/>
      <c r="G598" s="5"/>
    </row>
    <row r="599" spans="1:7" ht="15.6" hidden="1" x14ac:dyDescent="0.3">
      <c r="A599" s="5"/>
      <c r="B599" s="5"/>
      <c r="C599" s="5"/>
      <c r="D599" s="5"/>
      <c r="E599" s="5"/>
      <c r="F599" s="5"/>
      <c r="G599" s="5"/>
    </row>
    <row r="600" spans="1:7" ht="15.6" hidden="1" x14ac:dyDescent="0.3">
      <c r="A600" s="5"/>
      <c r="B600" s="5"/>
      <c r="C600" s="5"/>
      <c r="D600" s="5"/>
      <c r="E600" s="5"/>
      <c r="F600" s="5"/>
      <c r="G600" s="5"/>
    </row>
    <row r="601" spans="1:7" ht="15.6" hidden="1" x14ac:dyDescent="0.3">
      <c r="A601" s="5"/>
      <c r="B601" s="5"/>
      <c r="C601" s="5"/>
      <c r="D601" s="5"/>
      <c r="E601" s="5"/>
      <c r="F601" s="5"/>
      <c r="G601" s="5"/>
    </row>
    <row r="602" spans="1:7" ht="15.6" hidden="1" x14ac:dyDescent="0.3">
      <c r="A602" s="5"/>
      <c r="B602" s="5"/>
      <c r="C602" s="5"/>
      <c r="D602" s="5"/>
      <c r="E602" s="5"/>
      <c r="F602" s="5"/>
      <c r="G602" s="5"/>
    </row>
    <row r="603" spans="1:7" ht="15.6" hidden="1" x14ac:dyDescent="0.3">
      <c r="A603" s="5"/>
      <c r="B603" s="5"/>
      <c r="C603" s="5"/>
      <c r="D603" s="5"/>
      <c r="E603" s="5"/>
      <c r="F603" s="5"/>
      <c r="G603" s="5"/>
    </row>
    <row r="604" spans="1:7" ht="15.6" hidden="1" x14ac:dyDescent="0.3">
      <c r="A604" s="5"/>
      <c r="B604" s="5"/>
      <c r="C604" s="5"/>
      <c r="D604" s="5"/>
      <c r="E604" s="5"/>
      <c r="F604" s="5"/>
      <c r="G604" s="5"/>
    </row>
    <row r="605" spans="1:7" ht="15.6" hidden="1" x14ac:dyDescent="0.3">
      <c r="A605" s="5"/>
      <c r="B605" s="5"/>
      <c r="C605" s="5"/>
      <c r="D605" s="5"/>
      <c r="E605" s="5"/>
      <c r="F605" s="5"/>
      <c r="G605" s="5"/>
    </row>
    <row r="606" spans="1:7" ht="15.6" hidden="1" x14ac:dyDescent="0.3">
      <c r="A606" s="5"/>
      <c r="B606" s="5"/>
      <c r="C606" s="5"/>
      <c r="D606" s="5"/>
      <c r="E606" s="5"/>
      <c r="F606" s="5"/>
      <c r="G606" s="5"/>
    </row>
    <row r="607" spans="1:7" ht="15.6" hidden="1" x14ac:dyDescent="0.3">
      <c r="A607" s="5"/>
      <c r="B607" s="5"/>
      <c r="C607" s="5"/>
      <c r="D607" s="5"/>
      <c r="E607" s="5"/>
      <c r="F607" s="5"/>
      <c r="G607" s="5"/>
    </row>
    <row r="608" spans="1:7" ht="15.6" hidden="1" x14ac:dyDescent="0.3">
      <c r="A608" s="5"/>
      <c r="B608" s="5"/>
      <c r="C608" s="5"/>
      <c r="D608" s="5"/>
      <c r="E608" s="5"/>
      <c r="F608" s="5"/>
      <c r="G608" s="5"/>
    </row>
    <row r="609" spans="1:7" ht="15.6" hidden="1" x14ac:dyDescent="0.3">
      <c r="A609" s="5"/>
      <c r="B609" s="5"/>
      <c r="C609" s="5"/>
      <c r="D609" s="5"/>
      <c r="E609" s="5"/>
      <c r="F609" s="5"/>
      <c r="G609" s="5"/>
    </row>
    <row r="610" spans="1:7" ht="15.6" hidden="1" x14ac:dyDescent="0.3">
      <c r="A610" s="5"/>
      <c r="B610" s="5"/>
      <c r="C610" s="5"/>
      <c r="D610" s="5"/>
      <c r="E610" s="5"/>
      <c r="F610" s="5"/>
      <c r="G610" s="5"/>
    </row>
    <row r="611" spans="1:7" ht="15.6" hidden="1" x14ac:dyDescent="0.3">
      <c r="A611" s="5"/>
      <c r="B611" s="5"/>
      <c r="C611" s="5"/>
      <c r="D611" s="5"/>
      <c r="E611" s="5"/>
      <c r="F611" s="5"/>
      <c r="G611" s="5"/>
    </row>
    <row r="612" spans="1:7" ht="15.6" hidden="1" x14ac:dyDescent="0.3">
      <c r="A612" s="5"/>
      <c r="B612" s="5"/>
      <c r="C612" s="5"/>
      <c r="D612" s="5"/>
      <c r="E612" s="5"/>
      <c r="F612" s="5"/>
      <c r="G612" s="5"/>
    </row>
    <row r="613" spans="1:7" ht="15.6" hidden="1" x14ac:dyDescent="0.3">
      <c r="A613" s="5"/>
      <c r="B613" s="5"/>
      <c r="C613" s="5"/>
      <c r="D613" s="5"/>
      <c r="E613" s="5"/>
      <c r="F613" s="5"/>
      <c r="G613" s="5"/>
    </row>
    <row r="614" spans="1:7" ht="15.6" hidden="1" x14ac:dyDescent="0.3">
      <c r="A614" s="5"/>
      <c r="B614" s="5"/>
      <c r="C614" s="5"/>
      <c r="D614" s="5"/>
      <c r="E614" s="5"/>
      <c r="F614" s="5"/>
      <c r="G614" s="5"/>
    </row>
    <row r="615" spans="1:7" ht="15.6" hidden="1" x14ac:dyDescent="0.3">
      <c r="A615" s="5"/>
      <c r="B615" s="5"/>
      <c r="C615" s="5"/>
      <c r="D615" s="5"/>
      <c r="E615" s="5"/>
      <c r="F615" s="5"/>
      <c r="G615" s="5"/>
    </row>
    <row r="616" spans="1:7" ht="15.6" hidden="1" x14ac:dyDescent="0.3">
      <c r="A616" s="5"/>
      <c r="B616" s="5"/>
      <c r="C616" s="5"/>
      <c r="D616" s="5"/>
      <c r="E616" s="5"/>
      <c r="F616" s="5"/>
      <c r="G616" s="5"/>
    </row>
    <row r="617" spans="1:7" ht="15.6" hidden="1" x14ac:dyDescent="0.3">
      <c r="A617" s="5"/>
      <c r="B617" s="5"/>
      <c r="C617" s="5"/>
      <c r="D617" s="5"/>
      <c r="E617" s="5"/>
      <c r="F617" s="5"/>
      <c r="G617" s="5"/>
    </row>
    <row r="618" spans="1:7" ht="15.6" hidden="1" x14ac:dyDescent="0.3">
      <c r="A618" s="5"/>
      <c r="B618" s="5"/>
      <c r="C618" s="5"/>
      <c r="D618" s="5"/>
      <c r="E618" s="5"/>
      <c r="F618" s="5"/>
      <c r="G618" s="5"/>
    </row>
    <row r="619" spans="1:7" ht="15.6" hidden="1" x14ac:dyDescent="0.3">
      <c r="A619" s="5"/>
      <c r="B619" s="5"/>
      <c r="C619" s="5"/>
      <c r="D619" s="5"/>
      <c r="E619" s="5"/>
      <c r="F619" s="5"/>
      <c r="G619" s="5"/>
    </row>
    <row r="620" spans="1:7" ht="15.6" hidden="1" x14ac:dyDescent="0.3">
      <c r="A620" s="5"/>
      <c r="B620" s="5"/>
      <c r="C620" s="5"/>
      <c r="D620" s="5"/>
      <c r="E620" s="5"/>
      <c r="F620" s="5"/>
      <c r="G620" s="5"/>
    </row>
    <row r="621" spans="1:7" ht="15.6" hidden="1" x14ac:dyDescent="0.3">
      <c r="A621" s="5"/>
      <c r="B621" s="5"/>
      <c r="C621" s="5"/>
      <c r="D621" s="5"/>
      <c r="E621" s="5"/>
      <c r="F621" s="5"/>
      <c r="G621" s="5"/>
    </row>
    <row r="622" spans="1:7" ht="15.6" hidden="1" x14ac:dyDescent="0.3">
      <c r="A622" s="5"/>
      <c r="B622" s="5"/>
      <c r="C622" s="5"/>
      <c r="D622" s="5"/>
      <c r="E622" s="5"/>
      <c r="F622" s="5"/>
      <c r="G622" s="5"/>
    </row>
    <row r="623" spans="1:7" ht="15.6" hidden="1" x14ac:dyDescent="0.3">
      <c r="A623" s="5"/>
      <c r="B623" s="5"/>
      <c r="C623" s="5"/>
      <c r="D623" s="5"/>
      <c r="E623" s="5"/>
      <c r="F623" s="5"/>
      <c r="G623" s="5"/>
    </row>
    <row r="624" spans="1:7" ht="15.6" hidden="1" x14ac:dyDescent="0.3">
      <c r="A624" s="5"/>
      <c r="B624" s="5"/>
      <c r="C624" s="5"/>
      <c r="D624" s="5"/>
      <c r="E624" s="5"/>
      <c r="F624" s="5"/>
      <c r="G624" s="5"/>
    </row>
    <row r="625" spans="1:7" ht="15.6" hidden="1" x14ac:dyDescent="0.3">
      <c r="A625" s="5"/>
      <c r="B625" s="5"/>
      <c r="C625" s="5"/>
      <c r="D625" s="5"/>
      <c r="E625" s="5"/>
      <c r="F625" s="5"/>
      <c r="G625" s="5"/>
    </row>
    <row r="626" spans="1:7" ht="15.6" hidden="1" x14ac:dyDescent="0.3">
      <c r="A626" s="5"/>
      <c r="B626" s="5"/>
      <c r="C626" s="5"/>
      <c r="D626" s="5"/>
      <c r="E626" s="5"/>
      <c r="F626" s="5"/>
      <c r="G626" s="5"/>
    </row>
    <row r="627" spans="1:7" ht="15.6" hidden="1" x14ac:dyDescent="0.3">
      <c r="A627" s="5"/>
      <c r="B627" s="5"/>
      <c r="C627" s="5"/>
      <c r="D627" s="5"/>
      <c r="E627" s="5"/>
      <c r="F627" s="5"/>
      <c r="G627" s="5"/>
    </row>
    <row r="628" spans="1:7" ht="15.6" hidden="1" x14ac:dyDescent="0.3">
      <c r="A628" s="5"/>
      <c r="B628" s="5"/>
      <c r="C628" s="5"/>
      <c r="D628" s="5"/>
      <c r="E628" s="5"/>
      <c r="F628" s="5"/>
      <c r="G628" s="5"/>
    </row>
    <row r="629" spans="1:7" ht="15.6" hidden="1" x14ac:dyDescent="0.3">
      <c r="A629" s="5"/>
      <c r="B629" s="5"/>
      <c r="C629" s="5"/>
      <c r="D629" s="5"/>
      <c r="E629" s="5"/>
      <c r="F629" s="5"/>
      <c r="G629" s="5"/>
    </row>
    <row r="630" spans="1:7" ht="15.6" hidden="1" x14ac:dyDescent="0.3">
      <c r="A630" s="5"/>
      <c r="B630" s="5"/>
      <c r="C630" s="5"/>
      <c r="D630" s="5"/>
      <c r="E630" s="5"/>
      <c r="F630" s="5"/>
      <c r="G630" s="5"/>
    </row>
    <row r="631" spans="1:7" ht="15.6" hidden="1" x14ac:dyDescent="0.3">
      <c r="A631" s="5"/>
      <c r="B631" s="5"/>
      <c r="C631" s="5"/>
      <c r="D631" s="5"/>
      <c r="E631" s="5"/>
      <c r="F631" s="5"/>
      <c r="G631" s="5"/>
    </row>
    <row r="632" spans="1:7" ht="15.6" hidden="1" x14ac:dyDescent="0.3">
      <c r="A632" s="5"/>
      <c r="B632" s="5"/>
      <c r="C632" s="5"/>
      <c r="D632" s="5"/>
      <c r="E632" s="5"/>
      <c r="F632" s="5"/>
      <c r="G632" s="5"/>
    </row>
    <row r="633" spans="1:7" ht="15.6" hidden="1" x14ac:dyDescent="0.3">
      <c r="A633" s="5"/>
      <c r="B633" s="5"/>
      <c r="C633" s="5"/>
      <c r="D633" s="5"/>
      <c r="E633" s="5"/>
      <c r="F633" s="5"/>
      <c r="G633" s="5"/>
    </row>
    <row r="634" spans="1:7" ht="15.6" hidden="1" x14ac:dyDescent="0.3">
      <c r="A634" s="5"/>
      <c r="B634" s="5"/>
      <c r="C634" s="5"/>
      <c r="D634" s="5"/>
      <c r="E634" s="5"/>
      <c r="F634" s="5"/>
      <c r="G634" s="5"/>
    </row>
    <row r="635" spans="1:7" ht="15.6" hidden="1" x14ac:dyDescent="0.3">
      <c r="A635" s="5"/>
      <c r="B635" s="5"/>
      <c r="C635" s="5"/>
      <c r="D635" s="5"/>
      <c r="E635" s="5"/>
      <c r="F635" s="5"/>
      <c r="G635" s="5"/>
    </row>
    <row r="636" spans="1:7" ht="15.6" hidden="1" x14ac:dyDescent="0.3">
      <c r="A636" s="5"/>
      <c r="B636" s="5"/>
      <c r="C636" s="5"/>
      <c r="D636" s="5"/>
      <c r="E636" s="5"/>
      <c r="F636" s="5"/>
      <c r="G636" s="5"/>
    </row>
    <row r="637" spans="1:7" ht="15.6" hidden="1" x14ac:dyDescent="0.3">
      <c r="A637" s="5"/>
      <c r="B637" s="5"/>
      <c r="C637" s="5"/>
      <c r="D637" s="5"/>
      <c r="E637" s="5"/>
      <c r="F637" s="5"/>
      <c r="G637" s="5"/>
    </row>
    <row r="638" spans="1:7" ht="15.6" hidden="1" x14ac:dyDescent="0.3">
      <c r="A638" s="5"/>
      <c r="B638" s="5"/>
      <c r="C638" s="5"/>
      <c r="D638" s="5"/>
      <c r="E638" s="5"/>
      <c r="F638" s="5"/>
      <c r="G638" s="5"/>
    </row>
    <row r="639" spans="1:7" ht="15.6" hidden="1" x14ac:dyDescent="0.3">
      <c r="A639" s="5"/>
      <c r="B639" s="5"/>
      <c r="C639" s="5"/>
      <c r="D639" s="5"/>
      <c r="E639" s="5"/>
      <c r="F639" s="5"/>
      <c r="G639" s="5"/>
    </row>
    <row r="640" spans="1:7" ht="15.6" hidden="1" x14ac:dyDescent="0.3">
      <c r="A640" s="5"/>
      <c r="B640" s="5"/>
      <c r="C640" s="5"/>
      <c r="D640" s="5"/>
      <c r="E640" s="5"/>
      <c r="F640" s="5"/>
      <c r="G640" s="5"/>
    </row>
    <row r="641" spans="1:7" ht="15.6" hidden="1" x14ac:dyDescent="0.3">
      <c r="A641" s="5"/>
      <c r="B641" s="5"/>
      <c r="C641" s="5"/>
      <c r="D641" s="5"/>
      <c r="E641" s="5"/>
      <c r="F641" s="5"/>
      <c r="G641" s="5"/>
    </row>
    <row r="642" spans="1:7" ht="15.6" hidden="1" x14ac:dyDescent="0.3">
      <c r="A642" s="5"/>
      <c r="B642" s="5"/>
      <c r="C642" s="5"/>
      <c r="D642" s="5"/>
      <c r="E642" s="5"/>
      <c r="F642" s="5"/>
      <c r="G642" s="5"/>
    </row>
    <row r="643" spans="1:7" ht="15.6" hidden="1" x14ac:dyDescent="0.3">
      <c r="A643" s="5"/>
      <c r="B643" s="5"/>
      <c r="C643" s="5"/>
      <c r="D643" s="5"/>
      <c r="E643" s="5"/>
      <c r="F643" s="5"/>
      <c r="G643" s="5"/>
    </row>
    <row r="644" spans="1:7" ht="15.6" hidden="1" x14ac:dyDescent="0.3">
      <c r="A644" s="5"/>
      <c r="B644" s="5"/>
      <c r="C644" s="5"/>
      <c r="D644" s="5"/>
      <c r="E644" s="5"/>
      <c r="F644" s="5"/>
      <c r="G644" s="5"/>
    </row>
    <row r="645" spans="1:7" ht="15.6" hidden="1" x14ac:dyDescent="0.3">
      <c r="A645" s="5"/>
      <c r="B645" s="5"/>
      <c r="C645" s="5"/>
      <c r="D645" s="5"/>
      <c r="E645" s="5"/>
      <c r="F645" s="5"/>
      <c r="G645" s="5"/>
    </row>
    <row r="646" spans="1:7" ht="15.6" hidden="1" x14ac:dyDescent="0.3">
      <c r="A646" s="5"/>
      <c r="B646" s="5"/>
      <c r="C646" s="5"/>
      <c r="D646" s="5"/>
      <c r="E646" s="5"/>
      <c r="F646" s="5"/>
      <c r="G646" s="5"/>
    </row>
    <row r="647" spans="1:7" ht="15.6" hidden="1" x14ac:dyDescent="0.3">
      <c r="A647" s="5"/>
      <c r="B647" s="5"/>
      <c r="C647" s="5"/>
      <c r="D647" s="5"/>
      <c r="E647" s="5"/>
      <c r="F647" s="5"/>
      <c r="G647" s="5"/>
    </row>
    <row r="648" spans="1:7" ht="15.6" hidden="1" x14ac:dyDescent="0.3">
      <c r="A648" s="5"/>
      <c r="B648" s="5"/>
      <c r="C648" s="5"/>
      <c r="D648" s="5"/>
      <c r="E648" s="5"/>
      <c r="F648" s="5"/>
      <c r="G648" s="5"/>
    </row>
    <row r="649" spans="1:7" ht="15.6" hidden="1" x14ac:dyDescent="0.3">
      <c r="A649" s="5"/>
      <c r="B649" s="5"/>
      <c r="C649" s="5"/>
      <c r="D649" s="5"/>
      <c r="E649" s="5"/>
      <c r="F649" s="5"/>
      <c r="G649" s="5"/>
    </row>
    <row r="650" spans="1:7" ht="15.6" hidden="1" x14ac:dyDescent="0.3">
      <c r="A650" s="5"/>
      <c r="B650" s="5"/>
      <c r="C650" s="5"/>
      <c r="D650" s="5"/>
      <c r="E650" s="5"/>
      <c r="F650" s="5"/>
      <c r="G650" s="5"/>
    </row>
    <row r="651" spans="1:7" ht="15.6" hidden="1" x14ac:dyDescent="0.3">
      <c r="A651" s="5"/>
      <c r="B651" s="5"/>
      <c r="C651" s="5"/>
      <c r="D651" s="5"/>
      <c r="E651" s="5"/>
      <c r="F651" s="5"/>
      <c r="G651" s="5"/>
    </row>
    <row r="652" spans="1:7" ht="15.6" hidden="1" x14ac:dyDescent="0.3">
      <c r="A652" s="5"/>
      <c r="B652" s="5"/>
      <c r="C652" s="5"/>
      <c r="D652" s="5"/>
      <c r="E652" s="5"/>
      <c r="F652" s="5"/>
      <c r="G652" s="5"/>
    </row>
    <row r="653" spans="1:7" ht="15.6" hidden="1" x14ac:dyDescent="0.3">
      <c r="A653" s="5"/>
      <c r="B653" s="5"/>
      <c r="C653" s="5"/>
      <c r="D653" s="5"/>
      <c r="E653" s="5"/>
      <c r="F653" s="5"/>
      <c r="G653" s="5"/>
    </row>
    <row r="654" spans="1:7" ht="15.6" hidden="1" x14ac:dyDescent="0.3">
      <c r="A654" s="5"/>
      <c r="B654" s="5"/>
      <c r="C654" s="5"/>
      <c r="D654" s="5"/>
      <c r="E654" s="5"/>
      <c r="F654" s="5"/>
      <c r="G654" s="5"/>
    </row>
    <row r="655" spans="1:7" ht="15.6" hidden="1" x14ac:dyDescent="0.3">
      <c r="A655" s="5"/>
      <c r="B655" s="5"/>
      <c r="C655" s="5"/>
      <c r="D655" s="5"/>
      <c r="E655" s="5"/>
      <c r="F655" s="5"/>
      <c r="G655" s="5"/>
    </row>
    <row r="656" spans="1:7" ht="15.6" hidden="1" x14ac:dyDescent="0.3">
      <c r="A656" s="5"/>
      <c r="B656" s="5"/>
      <c r="C656" s="5"/>
      <c r="D656" s="5"/>
      <c r="E656" s="5"/>
      <c r="F656" s="5"/>
      <c r="G656" s="5"/>
    </row>
    <row r="657" spans="1:7" ht="15.6" hidden="1" x14ac:dyDescent="0.3">
      <c r="A657" s="5"/>
      <c r="B657" s="5"/>
      <c r="C657" s="5"/>
      <c r="D657" s="5"/>
      <c r="E657" s="5"/>
      <c r="F657" s="5"/>
      <c r="G657" s="5"/>
    </row>
    <row r="658" spans="1:7" ht="15.6" hidden="1" x14ac:dyDescent="0.3">
      <c r="A658" s="5"/>
      <c r="B658" s="5"/>
      <c r="C658" s="5"/>
      <c r="D658" s="5"/>
      <c r="E658" s="5"/>
      <c r="F658" s="5"/>
      <c r="G658" s="5"/>
    </row>
    <row r="659" spans="1:7" ht="15.6" hidden="1" x14ac:dyDescent="0.3">
      <c r="A659" s="5"/>
      <c r="B659" s="5"/>
      <c r="C659" s="5"/>
      <c r="D659" s="5"/>
      <c r="E659" s="5"/>
      <c r="F659" s="5"/>
      <c r="G659" s="5"/>
    </row>
    <row r="660" spans="1:7" ht="15.6" hidden="1" x14ac:dyDescent="0.3">
      <c r="A660" s="5"/>
      <c r="B660" s="5"/>
      <c r="C660" s="5"/>
      <c r="D660" s="5"/>
      <c r="E660" s="5"/>
      <c r="F660" s="5"/>
      <c r="G660" s="5"/>
    </row>
    <row r="661" spans="1:7" ht="15.6" hidden="1" x14ac:dyDescent="0.3">
      <c r="A661" s="5"/>
      <c r="B661" s="5"/>
      <c r="C661" s="5"/>
      <c r="D661" s="5"/>
      <c r="E661" s="5"/>
      <c r="F661" s="5"/>
      <c r="G661" s="5"/>
    </row>
    <row r="662" spans="1:7" ht="15.6" hidden="1" x14ac:dyDescent="0.3">
      <c r="A662" s="5"/>
      <c r="B662" s="5"/>
      <c r="C662" s="5"/>
      <c r="D662" s="5"/>
      <c r="E662" s="5"/>
      <c r="F662" s="5"/>
      <c r="G662" s="5"/>
    </row>
    <row r="663" spans="1:7" ht="15.6" hidden="1" x14ac:dyDescent="0.3">
      <c r="A663" s="5"/>
      <c r="B663" s="5"/>
      <c r="C663" s="5"/>
      <c r="D663" s="5"/>
      <c r="E663" s="5"/>
      <c r="F663" s="5"/>
      <c r="G663" s="5"/>
    </row>
    <row r="664" spans="1:7" ht="15.6" hidden="1" x14ac:dyDescent="0.3">
      <c r="A664" s="5"/>
      <c r="B664" s="5"/>
      <c r="C664" s="5"/>
      <c r="D664" s="5"/>
      <c r="E664" s="5"/>
      <c r="F664" s="5"/>
      <c r="G664" s="5"/>
    </row>
    <row r="665" spans="1:7" ht="15.6" hidden="1" x14ac:dyDescent="0.3">
      <c r="A665" s="5"/>
      <c r="B665" s="5"/>
      <c r="C665" s="5"/>
      <c r="D665" s="5"/>
      <c r="E665" s="5"/>
      <c r="F665" s="5"/>
      <c r="G665" s="5"/>
    </row>
    <row r="666" spans="1:7" ht="15.6" hidden="1" x14ac:dyDescent="0.3">
      <c r="A666" s="5"/>
      <c r="B666" s="5"/>
      <c r="C666" s="5"/>
      <c r="D666" s="5"/>
      <c r="E666" s="5"/>
      <c r="F666" s="5"/>
      <c r="G666" s="5"/>
    </row>
    <row r="667" spans="1:7" ht="15.6" hidden="1" x14ac:dyDescent="0.3">
      <c r="A667" s="5"/>
      <c r="B667" s="5"/>
      <c r="C667" s="5"/>
      <c r="D667" s="5"/>
      <c r="E667" s="5"/>
      <c r="F667" s="5"/>
      <c r="G667" s="5"/>
    </row>
    <row r="668" spans="1:7" ht="15.6" hidden="1" x14ac:dyDescent="0.3">
      <c r="A668" s="5"/>
      <c r="B668" s="5"/>
      <c r="C668" s="5"/>
      <c r="D668" s="5"/>
      <c r="E668" s="5"/>
      <c r="F668" s="5"/>
      <c r="G668" s="5"/>
    </row>
    <row r="669" spans="1:7" ht="15.6" hidden="1" x14ac:dyDescent="0.3">
      <c r="A669" s="5"/>
      <c r="B669" s="5"/>
      <c r="C669" s="5"/>
      <c r="D669" s="5"/>
      <c r="E669" s="5"/>
      <c r="F669" s="5"/>
      <c r="G669" s="5"/>
    </row>
    <row r="670" spans="1:7" ht="15.6" hidden="1" x14ac:dyDescent="0.3">
      <c r="A670" s="5"/>
      <c r="B670" s="5"/>
      <c r="C670" s="5"/>
      <c r="D670" s="5"/>
      <c r="E670" s="5"/>
      <c r="F670" s="5"/>
      <c r="G670" s="5"/>
    </row>
    <row r="671" spans="1:7" ht="15.6" hidden="1" x14ac:dyDescent="0.3">
      <c r="A671" s="5"/>
      <c r="B671" s="5"/>
      <c r="C671" s="5"/>
      <c r="D671" s="5"/>
      <c r="E671" s="5"/>
      <c r="F671" s="5"/>
      <c r="G671" s="5"/>
    </row>
    <row r="672" spans="1:7" ht="15.6" hidden="1" x14ac:dyDescent="0.3">
      <c r="A672" s="5"/>
      <c r="B672" s="5"/>
      <c r="C672" s="5"/>
      <c r="D672" s="5"/>
      <c r="E672" s="5"/>
      <c r="F672" s="5"/>
      <c r="G672" s="5"/>
    </row>
    <row r="673" spans="1:7" ht="15.6" hidden="1" x14ac:dyDescent="0.3">
      <c r="A673" s="5"/>
      <c r="B673" s="5"/>
      <c r="C673" s="5"/>
      <c r="D673" s="5"/>
      <c r="E673" s="5"/>
      <c r="F673" s="5"/>
      <c r="G673" s="5"/>
    </row>
    <row r="674" spans="1:7" ht="15.6" hidden="1" x14ac:dyDescent="0.3">
      <c r="A674" s="5"/>
      <c r="B674" s="5"/>
      <c r="C674" s="5"/>
      <c r="D674" s="5"/>
      <c r="E674" s="5"/>
      <c r="F674" s="5"/>
      <c r="G674" s="5"/>
    </row>
    <row r="675" spans="1:7" ht="15.6" hidden="1" x14ac:dyDescent="0.3">
      <c r="A675" s="5"/>
      <c r="B675" s="5"/>
      <c r="C675" s="5"/>
      <c r="D675" s="5"/>
      <c r="E675" s="5"/>
      <c r="F675" s="5"/>
      <c r="G675" s="5"/>
    </row>
    <row r="676" spans="1:7" ht="15.6" hidden="1" x14ac:dyDescent="0.3">
      <c r="A676" s="5"/>
      <c r="B676" s="5"/>
      <c r="C676" s="5"/>
      <c r="D676" s="5"/>
      <c r="E676" s="5"/>
      <c r="F676" s="5"/>
      <c r="G676" s="5"/>
    </row>
    <row r="677" spans="1:7" ht="15.6" hidden="1" x14ac:dyDescent="0.3">
      <c r="A677" s="5"/>
      <c r="B677" s="5"/>
      <c r="C677" s="5"/>
      <c r="D677" s="5"/>
      <c r="E677" s="5"/>
      <c r="F677" s="5"/>
      <c r="G677" s="5"/>
    </row>
    <row r="678" spans="1:7" ht="15.6" hidden="1" x14ac:dyDescent="0.3">
      <c r="A678" s="5"/>
      <c r="B678" s="5"/>
      <c r="C678" s="5"/>
      <c r="D678" s="5"/>
      <c r="E678" s="5"/>
      <c r="F678" s="5"/>
      <c r="G678" s="5"/>
    </row>
    <row r="679" spans="1:7" ht="15.6" hidden="1" x14ac:dyDescent="0.3">
      <c r="A679" s="5"/>
      <c r="B679" s="5"/>
      <c r="C679" s="5"/>
      <c r="D679" s="5"/>
      <c r="E679" s="5"/>
      <c r="F679" s="5"/>
      <c r="G679" s="5"/>
    </row>
    <row r="680" spans="1:7" ht="15.6" hidden="1" x14ac:dyDescent="0.3">
      <c r="A680" s="5"/>
      <c r="B680" s="5"/>
      <c r="C680" s="5"/>
      <c r="D680" s="5"/>
      <c r="E680" s="5"/>
      <c r="F680" s="5"/>
      <c r="G680" s="5"/>
    </row>
    <row r="681" spans="1:7" ht="15.6" hidden="1" x14ac:dyDescent="0.3">
      <c r="A681" s="5"/>
      <c r="B681" s="5"/>
      <c r="C681" s="5"/>
      <c r="D681" s="5"/>
      <c r="E681" s="5"/>
      <c r="F681" s="5"/>
      <c r="G681" s="5"/>
    </row>
    <row r="682" spans="1:7" ht="15.6" hidden="1" x14ac:dyDescent="0.3">
      <c r="A682" s="5"/>
      <c r="B682" s="5"/>
      <c r="C682" s="5"/>
      <c r="D682" s="5"/>
      <c r="E682" s="5"/>
      <c r="F682" s="5"/>
      <c r="G682" s="5"/>
    </row>
    <row r="683" spans="1:7" ht="15.6" hidden="1" x14ac:dyDescent="0.3">
      <c r="A683" s="5"/>
      <c r="B683" s="5"/>
      <c r="C683" s="5"/>
      <c r="D683" s="5"/>
      <c r="E683" s="5"/>
      <c r="F683" s="5"/>
      <c r="G683" s="5"/>
    </row>
    <row r="684" spans="1:7" ht="15.6" hidden="1" x14ac:dyDescent="0.3">
      <c r="A684" s="5"/>
      <c r="B684" s="5"/>
      <c r="C684" s="5"/>
      <c r="D684" s="5"/>
      <c r="E684" s="5"/>
      <c r="F684" s="5"/>
      <c r="G684" s="5"/>
    </row>
    <row r="685" spans="1:7" ht="15.6" hidden="1" x14ac:dyDescent="0.3">
      <c r="A685" s="5"/>
      <c r="B685" s="5"/>
      <c r="C685" s="5"/>
      <c r="D685" s="5"/>
      <c r="E685" s="5"/>
      <c r="F685" s="5"/>
      <c r="G685" s="5"/>
    </row>
    <row r="686" spans="1:7" ht="15.6" hidden="1" x14ac:dyDescent="0.3">
      <c r="A686" s="5"/>
      <c r="B686" s="5"/>
      <c r="C686" s="5"/>
      <c r="D686" s="5"/>
      <c r="E686" s="5"/>
      <c r="F686" s="5"/>
      <c r="G686" s="5"/>
    </row>
    <row r="687" spans="1:7" ht="15.6" hidden="1" x14ac:dyDescent="0.3">
      <c r="A687" s="5"/>
      <c r="B687" s="5"/>
      <c r="C687" s="5"/>
      <c r="D687" s="5"/>
      <c r="E687" s="5"/>
      <c r="F687" s="5"/>
      <c r="G687" s="5"/>
    </row>
    <row r="688" spans="1:7" ht="15.6" hidden="1" x14ac:dyDescent="0.3">
      <c r="A688" s="5"/>
      <c r="B688" s="5"/>
      <c r="C688" s="5"/>
      <c r="D688" s="5"/>
      <c r="E688" s="5"/>
      <c r="F688" s="5"/>
      <c r="G688" s="5"/>
    </row>
    <row r="689" spans="1:7" ht="15.6" hidden="1" x14ac:dyDescent="0.3">
      <c r="A689" s="5"/>
      <c r="B689" s="5"/>
      <c r="C689" s="5"/>
      <c r="D689" s="5"/>
      <c r="E689" s="5"/>
      <c r="F689" s="5"/>
      <c r="G689" s="5"/>
    </row>
    <row r="690" spans="1:7" ht="15.6" hidden="1" x14ac:dyDescent="0.3">
      <c r="A690" s="5"/>
      <c r="B690" s="5"/>
      <c r="C690" s="5"/>
      <c r="D690" s="5"/>
      <c r="E690" s="5"/>
      <c r="F690" s="5"/>
      <c r="G690" s="5"/>
    </row>
    <row r="691" spans="1:7" ht="15.6" hidden="1" x14ac:dyDescent="0.3">
      <c r="A691" s="5"/>
      <c r="B691" s="5"/>
      <c r="C691" s="5"/>
      <c r="D691" s="5"/>
      <c r="E691" s="5"/>
      <c r="F691" s="5"/>
      <c r="G691" s="5"/>
    </row>
    <row r="692" spans="1:7" ht="15.6" hidden="1" x14ac:dyDescent="0.3">
      <c r="A692" s="5"/>
      <c r="B692" s="5"/>
      <c r="C692" s="5"/>
      <c r="D692" s="5"/>
      <c r="E692" s="5"/>
      <c r="F692" s="5"/>
      <c r="G692" s="5"/>
    </row>
    <row r="693" spans="1:7" ht="15.6" hidden="1" x14ac:dyDescent="0.3">
      <c r="A693" s="5"/>
      <c r="B693" s="5"/>
      <c r="C693" s="5"/>
      <c r="D693" s="5"/>
      <c r="E693" s="5"/>
      <c r="F693" s="5"/>
      <c r="G693" s="5"/>
    </row>
    <row r="694" spans="1:7" ht="15.6" hidden="1" x14ac:dyDescent="0.3">
      <c r="A694" s="5"/>
      <c r="B694" s="5"/>
      <c r="C694" s="5"/>
      <c r="D694" s="5"/>
      <c r="E694" s="5"/>
      <c r="F694" s="5"/>
      <c r="G694" s="5"/>
    </row>
    <row r="695" spans="1:7" ht="15.6" hidden="1" x14ac:dyDescent="0.3">
      <c r="A695" s="5"/>
      <c r="B695" s="5"/>
      <c r="C695" s="5"/>
      <c r="D695" s="5"/>
      <c r="E695" s="5"/>
      <c r="F695" s="5"/>
      <c r="G695" s="5"/>
    </row>
    <row r="696" spans="1:7" ht="15.6" hidden="1" x14ac:dyDescent="0.3">
      <c r="A696" s="5"/>
      <c r="B696" s="5"/>
      <c r="C696" s="5"/>
      <c r="D696" s="5"/>
      <c r="E696" s="5"/>
      <c r="F696" s="5"/>
      <c r="G696" s="5"/>
    </row>
    <row r="697" spans="1:7" ht="15.6" hidden="1" x14ac:dyDescent="0.3">
      <c r="A697" s="5"/>
      <c r="B697" s="5"/>
      <c r="C697" s="5"/>
      <c r="D697" s="5"/>
      <c r="E697" s="5"/>
      <c r="F697" s="5"/>
      <c r="G697" s="5"/>
    </row>
    <row r="698" spans="1:7" ht="15.6" hidden="1" x14ac:dyDescent="0.3">
      <c r="A698" s="5"/>
      <c r="B698" s="5"/>
      <c r="C698" s="5"/>
      <c r="D698" s="5"/>
      <c r="E698" s="5"/>
      <c r="F698" s="5"/>
      <c r="G698" s="5"/>
    </row>
    <row r="699" spans="1:7" ht="15.6" hidden="1" x14ac:dyDescent="0.3">
      <c r="A699" s="5"/>
      <c r="B699" s="5"/>
      <c r="C699" s="5"/>
      <c r="D699" s="5"/>
      <c r="E699" s="5"/>
      <c r="F699" s="5"/>
      <c r="G699" s="5"/>
    </row>
    <row r="700" spans="1:7" ht="15.6" hidden="1" x14ac:dyDescent="0.3">
      <c r="A700" s="5"/>
      <c r="B700" s="5"/>
      <c r="C700" s="5"/>
      <c r="D700" s="5"/>
      <c r="E700" s="5"/>
      <c r="F700" s="5"/>
      <c r="G700" s="5"/>
    </row>
    <row r="701" spans="1:7" ht="15.6" hidden="1" x14ac:dyDescent="0.3">
      <c r="A701" s="5"/>
      <c r="B701" s="5"/>
      <c r="C701" s="5"/>
      <c r="D701" s="5"/>
      <c r="E701" s="5"/>
      <c r="F701" s="5"/>
      <c r="G701" s="5"/>
    </row>
    <row r="702" spans="1:7" ht="15.6" hidden="1" x14ac:dyDescent="0.3">
      <c r="A702" s="5"/>
      <c r="B702" s="5"/>
      <c r="C702" s="5"/>
      <c r="D702" s="5"/>
      <c r="E702" s="5"/>
      <c r="F702" s="5"/>
      <c r="G702" s="5"/>
    </row>
    <row r="703" spans="1:7" ht="15.6" hidden="1" x14ac:dyDescent="0.3">
      <c r="A703" s="5"/>
      <c r="B703" s="5"/>
      <c r="C703" s="5"/>
      <c r="D703" s="5"/>
      <c r="E703" s="5"/>
      <c r="F703" s="5"/>
      <c r="G703" s="5"/>
    </row>
    <row r="704" spans="1:7" ht="15.6" hidden="1" x14ac:dyDescent="0.3">
      <c r="A704" s="5"/>
      <c r="B704" s="5"/>
      <c r="C704" s="5"/>
      <c r="D704" s="5"/>
      <c r="E704" s="5"/>
      <c r="F704" s="5"/>
      <c r="G704" s="5"/>
    </row>
    <row r="705" spans="1:7" ht="15.6" hidden="1" x14ac:dyDescent="0.3">
      <c r="A705" s="5"/>
      <c r="B705" s="5"/>
      <c r="C705" s="5"/>
      <c r="D705" s="5"/>
      <c r="E705" s="5"/>
      <c r="F705" s="5"/>
      <c r="G705" s="5"/>
    </row>
    <row r="706" spans="1:7" ht="15.6" hidden="1" x14ac:dyDescent="0.3">
      <c r="A706" s="5"/>
      <c r="B706" s="5"/>
      <c r="C706" s="5"/>
      <c r="D706" s="5"/>
      <c r="E706" s="5"/>
      <c r="F706" s="5"/>
      <c r="G706" s="5"/>
    </row>
    <row r="707" spans="1:7" ht="15.6" hidden="1" x14ac:dyDescent="0.3">
      <c r="A707" s="5"/>
      <c r="B707" s="5"/>
      <c r="C707" s="5"/>
      <c r="D707" s="5"/>
      <c r="E707" s="5"/>
      <c r="F707" s="5"/>
      <c r="G707" s="5"/>
    </row>
    <row r="708" spans="1:7" ht="15.6" hidden="1" x14ac:dyDescent="0.3">
      <c r="A708" s="5"/>
      <c r="B708" s="5"/>
      <c r="C708" s="5"/>
      <c r="D708" s="5"/>
      <c r="E708" s="5"/>
      <c r="F708" s="5"/>
      <c r="G708" s="5"/>
    </row>
    <row r="709" spans="1:7" ht="15.6" hidden="1" x14ac:dyDescent="0.3">
      <c r="A709" s="5"/>
      <c r="B709" s="5"/>
      <c r="C709" s="5"/>
      <c r="D709" s="5"/>
      <c r="E709" s="5"/>
      <c r="F709" s="5"/>
      <c r="G709" s="5"/>
    </row>
    <row r="710" spans="1:7" ht="15.6" hidden="1" x14ac:dyDescent="0.3">
      <c r="A710" s="5"/>
      <c r="B710" s="5"/>
      <c r="C710" s="5"/>
      <c r="D710" s="5"/>
      <c r="E710" s="5"/>
      <c r="F710" s="5"/>
      <c r="G710" s="5"/>
    </row>
    <row r="711" spans="1:7" ht="15.6" hidden="1" x14ac:dyDescent="0.3">
      <c r="A711" s="5"/>
      <c r="B711" s="5"/>
      <c r="C711" s="5"/>
      <c r="D711" s="5"/>
      <c r="E711" s="5"/>
      <c r="F711" s="5"/>
      <c r="G711" s="5"/>
    </row>
    <row r="712" spans="1:7" ht="15.6" hidden="1" x14ac:dyDescent="0.3">
      <c r="A712" s="5"/>
      <c r="B712" s="5"/>
      <c r="C712" s="5"/>
      <c r="D712" s="5"/>
      <c r="E712" s="5"/>
      <c r="F712" s="5"/>
      <c r="G712" s="5"/>
    </row>
    <row r="713" spans="1:7" ht="15.6" hidden="1" x14ac:dyDescent="0.3">
      <c r="A713" s="5"/>
      <c r="B713" s="5"/>
      <c r="C713" s="5"/>
      <c r="D713" s="5"/>
      <c r="E713" s="5"/>
      <c r="F713" s="5"/>
      <c r="G713" s="5"/>
    </row>
    <row r="714" spans="1:7" ht="15.6" hidden="1" x14ac:dyDescent="0.3">
      <c r="A714" s="5"/>
      <c r="B714" s="5"/>
      <c r="C714" s="5"/>
      <c r="D714" s="5"/>
      <c r="E714" s="5"/>
      <c r="F714" s="5"/>
      <c r="G714" s="5"/>
    </row>
    <row r="715" spans="1:7" ht="15.6" hidden="1" x14ac:dyDescent="0.3">
      <c r="A715" s="5"/>
      <c r="B715" s="5"/>
      <c r="C715" s="5"/>
      <c r="D715" s="5"/>
      <c r="E715" s="5"/>
      <c r="F715" s="5"/>
      <c r="G715" s="5"/>
    </row>
    <row r="716" spans="1:7" ht="15.6" hidden="1" x14ac:dyDescent="0.3">
      <c r="A716" s="5"/>
      <c r="B716" s="5"/>
      <c r="C716" s="5"/>
      <c r="D716" s="5"/>
      <c r="E716" s="5"/>
      <c r="F716" s="5"/>
      <c r="G716" s="5"/>
    </row>
    <row r="717" spans="1:7" ht="15.6" hidden="1" x14ac:dyDescent="0.3">
      <c r="A717" s="5"/>
      <c r="B717" s="5"/>
      <c r="C717" s="5"/>
      <c r="D717" s="5"/>
      <c r="E717" s="5"/>
      <c r="F717" s="5"/>
      <c r="G717" s="5"/>
    </row>
    <row r="718" spans="1:7" ht="15.6" hidden="1" x14ac:dyDescent="0.3">
      <c r="A718" s="5"/>
      <c r="B718" s="5"/>
      <c r="C718" s="5"/>
      <c r="D718" s="5"/>
      <c r="E718" s="5"/>
      <c r="F718" s="5"/>
      <c r="G718" s="5"/>
    </row>
    <row r="719" spans="1:7" ht="15.6" hidden="1" x14ac:dyDescent="0.3">
      <c r="A719" s="5"/>
      <c r="B719" s="5"/>
      <c r="C719" s="5"/>
      <c r="D719" s="5"/>
      <c r="E719" s="5"/>
      <c r="F719" s="5"/>
      <c r="G719" s="5"/>
    </row>
    <row r="720" spans="1:7" ht="15.6" hidden="1" x14ac:dyDescent="0.3">
      <c r="A720" s="5"/>
      <c r="B720" s="5"/>
      <c r="C720" s="5"/>
      <c r="D720" s="5"/>
      <c r="E720" s="5"/>
      <c r="F720" s="5"/>
      <c r="G720" s="5"/>
    </row>
    <row r="721" spans="1:7" ht="15.6" hidden="1" x14ac:dyDescent="0.3">
      <c r="A721" s="5"/>
      <c r="B721" s="5"/>
      <c r="C721" s="5"/>
      <c r="D721" s="5"/>
      <c r="E721" s="5"/>
      <c r="F721" s="5"/>
      <c r="G721" s="5"/>
    </row>
    <row r="722" spans="1:7" ht="15.6" hidden="1" x14ac:dyDescent="0.3">
      <c r="A722" s="5"/>
      <c r="B722" s="5"/>
      <c r="C722" s="5"/>
      <c r="D722" s="5"/>
      <c r="E722" s="5"/>
      <c r="F722" s="5"/>
      <c r="G722" s="5"/>
    </row>
    <row r="723" spans="1:7" ht="15.6" hidden="1" x14ac:dyDescent="0.3">
      <c r="A723" s="5"/>
      <c r="B723" s="5"/>
      <c r="C723" s="5"/>
      <c r="D723" s="5"/>
      <c r="E723" s="5"/>
      <c r="F723" s="5"/>
      <c r="G723" s="5"/>
    </row>
    <row r="724" spans="1:7" ht="15.6" hidden="1" x14ac:dyDescent="0.3">
      <c r="A724" s="5"/>
      <c r="B724" s="5"/>
      <c r="C724" s="5"/>
      <c r="D724" s="5"/>
      <c r="E724" s="5"/>
      <c r="F724" s="5"/>
      <c r="G724" s="5"/>
    </row>
    <row r="725" spans="1:7" ht="15.6" hidden="1" x14ac:dyDescent="0.3">
      <c r="A725" s="5"/>
      <c r="B725" s="5"/>
      <c r="C725" s="5"/>
      <c r="D725" s="5"/>
      <c r="E725" s="5"/>
      <c r="F725" s="5"/>
      <c r="G725" s="5"/>
    </row>
    <row r="726" spans="1:7" ht="15.6" hidden="1" x14ac:dyDescent="0.3">
      <c r="A726" s="5"/>
      <c r="B726" s="5"/>
      <c r="C726" s="5"/>
      <c r="D726" s="5"/>
      <c r="E726" s="5"/>
      <c r="F726" s="5"/>
      <c r="G726" s="5"/>
    </row>
    <row r="727" spans="1:7" ht="15.6" hidden="1" x14ac:dyDescent="0.3">
      <c r="A727" s="5"/>
      <c r="B727" s="5"/>
      <c r="C727" s="5"/>
      <c r="D727" s="5"/>
      <c r="E727" s="5"/>
      <c r="F727" s="5"/>
      <c r="G727" s="5"/>
    </row>
    <row r="728" spans="1:7" ht="15.6" hidden="1" x14ac:dyDescent="0.3">
      <c r="A728" s="5"/>
      <c r="B728" s="5"/>
      <c r="C728" s="5"/>
      <c r="D728" s="5"/>
      <c r="E728" s="5"/>
      <c r="F728" s="5"/>
      <c r="G728" s="5"/>
    </row>
    <row r="729" spans="1:7" ht="15.6" hidden="1" x14ac:dyDescent="0.3">
      <c r="A729" s="5"/>
      <c r="B729" s="5"/>
      <c r="C729" s="5"/>
      <c r="D729" s="5"/>
      <c r="E729" s="5"/>
      <c r="F729" s="5"/>
      <c r="G729" s="5"/>
    </row>
    <row r="730" spans="1:7" ht="15.6" hidden="1" x14ac:dyDescent="0.3">
      <c r="A730" s="5"/>
      <c r="B730" s="5"/>
      <c r="C730" s="5"/>
      <c r="D730" s="5"/>
      <c r="E730" s="5"/>
      <c r="F730" s="5"/>
      <c r="G730" s="5"/>
    </row>
    <row r="731" spans="1:7" ht="15.6" hidden="1" x14ac:dyDescent="0.3">
      <c r="A731" s="5"/>
      <c r="B731" s="5"/>
      <c r="C731" s="5"/>
      <c r="D731" s="5"/>
      <c r="E731" s="5"/>
      <c r="F731" s="5"/>
      <c r="G731" s="5"/>
    </row>
    <row r="732" spans="1:7" ht="15.6" hidden="1" x14ac:dyDescent="0.3">
      <c r="A732" s="5"/>
      <c r="B732" s="5"/>
      <c r="C732" s="5"/>
      <c r="D732" s="5"/>
      <c r="E732" s="5"/>
      <c r="F732" s="5"/>
      <c r="G732" s="5"/>
    </row>
    <row r="733" spans="1:7" ht="15.6" hidden="1" x14ac:dyDescent="0.3">
      <c r="A733" s="5"/>
      <c r="B733" s="5"/>
      <c r="C733" s="5"/>
      <c r="D733" s="5"/>
      <c r="E733" s="5"/>
      <c r="F733" s="5"/>
      <c r="G733" s="5"/>
    </row>
    <row r="734" spans="1:7" ht="15.6" hidden="1" x14ac:dyDescent="0.3">
      <c r="A734" s="5"/>
      <c r="B734" s="5"/>
      <c r="C734" s="5"/>
      <c r="D734" s="5"/>
      <c r="E734" s="5"/>
      <c r="F734" s="5"/>
      <c r="G734" s="5"/>
    </row>
    <row r="735" spans="1:7" ht="15.6" hidden="1" x14ac:dyDescent="0.3">
      <c r="A735" s="5"/>
      <c r="B735" s="5"/>
      <c r="C735" s="5"/>
      <c r="D735" s="5"/>
      <c r="E735" s="5"/>
      <c r="F735" s="5"/>
      <c r="G735" s="5"/>
    </row>
    <row r="736" spans="1:7" ht="15.6" hidden="1" x14ac:dyDescent="0.3">
      <c r="A736" s="5"/>
      <c r="B736" s="5"/>
      <c r="C736" s="5"/>
      <c r="D736" s="5"/>
      <c r="E736" s="5"/>
      <c r="F736" s="5"/>
      <c r="G736" s="5"/>
    </row>
    <row r="737" spans="1:7" ht="15.6" hidden="1" x14ac:dyDescent="0.3">
      <c r="A737" s="5"/>
      <c r="B737" s="5"/>
      <c r="C737" s="5"/>
      <c r="D737" s="5"/>
      <c r="E737" s="5"/>
      <c r="F737" s="5"/>
      <c r="G737" s="5"/>
    </row>
    <row r="738" spans="1:7" ht="15.6" hidden="1" x14ac:dyDescent="0.3">
      <c r="A738" s="5"/>
      <c r="B738" s="5"/>
      <c r="C738" s="5"/>
      <c r="D738" s="5"/>
      <c r="E738" s="5"/>
      <c r="F738" s="5"/>
      <c r="G738" s="5"/>
    </row>
    <row r="739" spans="1:7" ht="15.6" hidden="1" x14ac:dyDescent="0.3">
      <c r="A739" s="5"/>
      <c r="B739" s="5"/>
      <c r="C739" s="5"/>
      <c r="D739" s="5"/>
      <c r="E739" s="5"/>
      <c r="F739" s="5"/>
      <c r="G739" s="5"/>
    </row>
    <row r="740" spans="1:7" ht="15.6" hidden="1" x14ac:dyDescent="0.3">
      <c r="A740" s="5"/>
      <c r="B740" s="5"/>
      <c r="C740" s="5"/>
      <c r="D740" s="5"/>
      <c r="E740" s="5"/>
      <c r="F740" s="5"/>
      <c r="G740" s="5"/>
    </row>
    <row r="741" spans="1:7" ht="15.6" hidden="1" x14ac:dyDescent="0.3">
      <c r="A741" s="5"/>
      <c r="B741" s="5"/>
      <c r="C741" s="5"/>
      <c r="D741" s="5"/>
      <c r="E741" s="5"/>
      <c r="F741" s="5"/>
      <c r="G741" s="5"/>
    </row>
    <row r="742" spans="1:7" ht="15.6" hidden="1" x14ac:dyDescent="0.3">
      <c r="A742" s="5"/>
      <c r="B742" s="5"/>
      <c r="C742" s="5"/>
      <c r="D742" s="5"/>
      <c r="E742" s="5"/>
      <c r="F742" s="5"/>
      <c r="G742" s="5"/>
    </row>
    <row r="743" spans="1:7" ht="15.6" hidden="1" x14ac:dyDescent="0.3">
      <c r="A743" s="5"/>
      <c r="B743" s="5"/>
      <c r="C743" s="5"/>
      <c r="D743" s="5"/>
      <c r="E743" s="5"/>
      <c r="F743" s="5"/>
      <c r="G743" s="5"/>
    </row>
    <row r="744" spans="1:7" ht="15.6" hidden="1" x14ac:dyDescent="0.3">
      <c r="A744" s="5"/>
      <c r="B744" s="5"/>
      <c r="C744" s="5"/>
      <c r="D744" s="5"/>
      <c r="E744" s="5"/>
      <c r="F744" s="5"/>
      <c r="G744" s="5"/>
    </row>
    <row r="745" spans="1:7" ht="15.6" hidden="1" x14ac:dyDescent="0.3">
      <c r="A745" s="5"/>
      <c r="B745" s="5"/>
      <c r="C745" s="5"/>
      <c r="D745" s="5"/>
      <c r="E745" s="5"/>
      <c r="F745" s="5"/>
      <c r="G745" s="5"/>
    </row>
    <row r="746" spans="1:7" ht="15.6" hidden="1" x14ac:dyDescent="0.3">
      <c r="A746" s="5"/>
      <c r="B746" s="5"/>
      <c r="C746" s="5"/>
      <c r="D746" s="5"/>
      <c r="E746" s="5"/>
      <c r="F746" s="5"/>
      <c r="G746" s="5"/>
    </row>
    <row r="747" spans="1:7" ht="15.6" hidden="1" x14ac:dyDescent="0.3">
      <c r="A747" s="5"/>
      <c r="B747" s="5"/>
      <c r="C747" s="5"/>
      <c r="D747" s="5"/>
      <c r="E747" s="5"/>
      <c r="F747" s="5"/>
      <c r="G747" s="5"/>
    </row>
    <row r="748" spans="1:7" ht="15.6" hidden="1" x14ac:dyDescent="0.3">
      <c r="A748" s="5"/>
      <c r="B748" s="5"/>
      <c r="C748" s="5"/>
      <c r="D748" s="5"/>
      <c r="E748" s="5"/>
      <c r="F748" s="5"/>
      <c r="G748" s="5"/>
    </row>
    <row r="749" spans="1:7" ht="15.6" hidden="1" x14ac:dyDescent="0.3">
      <c r="A749" s="5"/>
      <c r="B749" s="5"/>
      <c r="C749" s="5"/>
      <c r="D749" s="5"/>
      <c r="E749" s="5"/>
      <c r="F749" s="5"/>
      <c r="G749" s="5"/>
    </row>
    <row r="750" spans="1:7" ht="15.6" hidden="1" x14ac:dyDescent="0.3">
      <c r="A750" s="5"/>
      <c r="B750" s="5"/>
      <c r="C750" s="5"/>
      <c r="D750" s="5"/>
      <c r="E750" s="5"/>
      <c r="F750" s="5"/>
      <c r="G750" s="5"/>
    </row>
    <row r="751" spans="1:7" ht="15.6" hidden="1" x14ac:dyDescent="0.3">
      <c r="A751" s="5"/>
      <c r="B751" s="5"/>
      <c r="C751" s="5"/>
      <c r="D751" s="5"/>
      <c r="E751" s="5"/>
      <c r="F751" s="5"/>
      <c r="G751" s="5"/>
    </row>
    <row r="752" spans="1:7" ht="15.6" hidden="1" x14ac:dyDescent="0.3">
      <c r="A752" s="5"/>
      <c r="B752" s="5"/>
      <c r="C752" s="5"/>
      <c r="D752" s="5"/>
      <c r="E752" s="5"/>
      <c r="F752" s="5"/>
      <c r="G752" s="5"/>
    </row>
    <row r="753" spans="1:7" ht="15.6" hidden="1" x14ac:dyDescent="0.3">
      <c r="A753" s="5"/>
      <c r="B753" s="5"/>
      <c r="C753" s="5"/>
      <c r="D753" s="5"/>
      <c r="E753" s="5"/>
      <c r="F753" s="5"/>
      <c r="G753" s="5"/>
    </row>
    <row r="754" spans="1:7" ht="15.6" hidden="1" x14ac:dyDescent="0.3">
      <c r="A754" s="5"/>
      <c r="B754" s="5"/>
      <c r="C754" s="5"/>
      <c r="D754" s="5"/>
      <c r="E754" s="5"/>
      <c r="F754" s="5"/>
      <c r="G754" s="5"/>
    </row>
    <row r="755" spans="1:7" ht="15.6" hidden="1" x14ac:dyDescent="0.3">
      <c r="A755" s="5"/>
      <c r="B755" s="5"/>
      <c r="C755" s="5"/>
      <c r="D755" s="5"/>
      <c r="E755" s="5"/>
      <c r="F755" s="5"/>
      <c r="G755" s="5"/>
    </row>
    <row r="756" spans="1:7" ht="15.6" hidden="1" x14ac:dyDescent="0.3">
      <c r="A756" s="5"/>
      <c r="B756" s="5"/>
      <c r="C756" s="5"/>
      <c r="D756" s="5"/>
      <c r="E756" s="5"/>
      <c r="F756" s="5"/>
      <c r="G756" s="5"/>
    </row>
    <row r="757" spans="1:7" ht="15.6" hidden="1" x14ac:dyDescent="0.3">
      <c r="A757" s="5"/>
      <c r="B757" s="5"/>
      <c r="C757" s="5"/>
      <c r="D757" s="5"/>
      <c r="E757" s="5"/>
      <c r="F757" s="5"/>
      <c r="G757" s="5"/>
    </row>
    <row r="758" spans="1:7" ht="15.6" hidden="1" x14ac:dyDescent="0.3">
      <c r="A758" s="5"/>
      <c r="B758" s="5"/>
      <c r="C758" s="5"/>
      <c r="D758" s="5"/>
      <c r="E758" s="5"/>
      <c r="F758" s="5"/>
      <c r="G758" s="5"/>
    </row>
    <row r="759" spans="1:7" ht="15.6" hidden="1" x14ac:dyDescent="0.3">
      <c r="A759" s="5"/>
      <c r="B759" s="5"/>
      <c r="C759" s="5"/>
      <c r="D759" s="5"/>
      <c r="E759" s="5"/>
      <c r="F759" s="5"/>
      <c r="G759" s="5"/>
    </row>
    <row r="760" spans="1:7" ht="15.6" hidden="1" x14ac:dyDescent="0.3">
      <c r="A760" s="5"/>
      <c r="B760" s="5"/>
      <c r="C760" s="5"/>
      <c r="D760" s="5"/>
      <c r="E760" s="5"/>
      <c r="F760" s="5"/>
      <c r="G760" s="5"/>
    </row>
    <row r="761" spans="1:7" ht="15.6" hidden="1" x14ac:dyDescent="0.3">
      <c r="A761" s="5"/>
      <c r="B761" s="5"/>
      <c r="C761" s="5"/>
      <c r="D761" s="5"/>
      <c r="E761" s="5"/>
      <c r="F761" s="5"/>
      <c r="G761" s="5"/>
    </row>
    <row r="762" spans="1:7" ht="15.6" hidden="1" x14ac:dyDescent="0.3">
      <c r="A762" s="5"/>
      <c r="B762" s="5"/>
      <c r="C762" s="5"/>
      <c r="D762" s="5"/>
      <c r="E762" s="5"/>
      <c r="F762" s="5"/>
      <c r="G762" s="5"/>
    </row>
    <row r="763" spans="1:7" ht="15.6" hidden="1" x14ac:dyDescent="0.3">
      <c r="A763" s="5"/>
      <c r="B763" s="5"/>
      <c r="C763" s="5"/>
      <c r="D763" s="5"/>
      <c r="E763" s="5"/>
      <c r="F763" s="5"/>
      <c r="G763" s="5"/>
    </row>
    <row r="764" spans="1:7" ht="15.6" hidden="1" x14ac:dyDescent="0.3">
      <c r="A764" s="5"/>
      <c r="B764" s="5"/>
      <c r="C764" s="5"/>
      <c r="D764" s="5"/>
      <c r="E764" s="5"/>
      <c r="F764" s="5"/>
      <c r="G764" s="5"/>
    </row>
    <row r="765" spans="1:7" ht="15.6" hidden="1" x14ac:dyDescent="0.3">
      <c r="A765" s="5"/>
      <c r="B765" s="5"/>
      <c r="C765" s="5"/>
      <c r="D765" s="5"/>
      <c r="E765" s="5"/>
      <c r="F765" s="5"/>
      <c r="G765" s="5"/>
    </row>
    <row r="766" spans="1:7" ht="15.6" hidden="1" x14ac:dyDescent="0.3">
      <c r="A766" s="5"/>
      <c r="B766" s="5"/>
      <c r="C766" s="5"/>
      <c r="D766" s="5"/>
      <c r="E766" s="5"/>
      <c r="F766" s="5"/>
      <c r="G766" s="5"/>
    </row>
    <row r="767" spans="1:7" ht="15.6" hidden="1" x14ac:dyDescent="0.3">
      <c r="A767" s="5"/>
      <c r="B767" s="5"/>
      <c r="C767" s="5"/>
      <c r="D767" s="5"/>
      <c r="E767" s="5"/>
      <c r="F767" s="5"/>
      <c r="G767" s="5"/>
    </row>
    <row r="768" spans="1:7" ht="15.6" hidden="1" x14ac:dyDescent="0.3">
      <c r="A768" s="5"/>
      <c r="B768" s="5"/>
      <c r="C768" s="5"/>
      <c r="D768" s="5"/>
      <c r="E768" s="5"/>
      <c r="F768" s="5"/>
      <c r="G768" s="5"/>
    </row>
    <row r="769" spans="1:7" ht="15.6" hidden="1" x14ac:dyDescent="0.3">
      <c r="A769" s="5"/>
      <c r="B769" s="5"/>
      <c r="C769" s="5"/>
      <c r="D769" s="5"/>
      <c r="E769" s="5"/>
      <c r="F769" s="5"/>
      <c r="G769" s="5"/>
    </row>
    <row r="770" spans="1:7" ht="15.6" hidden="1" x14ac:dyDescent="0.3">
      <c r="A770" s="5"/>
      <c r="B770" s="5"/>
      <c r="C770" s="5"/>
      <c r="D770" s="5"/>
      <c r="E770" s="5"/>
      <c r="F770" s="5"/>
      <c r="G770" s="5"/>
    </row>
    <row r="771" spans="1:7" ht="15.6" hidden="1" x14ac:dyDescent="0.3">
      <c r="A771" s="5"/>
      <c r="B771" s="5"/>
      <c r="C771" s="5"/>
      <c r="D771" s="5"/>
      <c r="E771" s="5"/>
      <c r="F771" s="5"/>
      <c r="G771" s="5"/>
    </row>
    <row r="772" spans="1:7" ht="15.6" hidden="1" x14ac:dyDescent="0.3">
      <c r="A772" s="5"/>
      <c r="B772" s="5"/>
      <c r="C772" s="5"/>
      <c r="D772" s="5"/>
      <c r="E772" s="5"/>
      <c r="F772" s="5"/>
      <c r="G772" s="5"/>
    </row>
    <row r="773" spans="1:7" ht="15.6" hidden="1" x14ac:dyDescent="0.3">
      <c r="A773" s="5"/>
      <c r="B773" s="5"/>
      <c r="C773" s="5"/>
      <c r="D773" s="5"/>
      <c r="E773" s="5"/>
      <c r="F773" s="5"/>
      <c r="G773" s="5"/>
    </row>
    <row r="774" spans="1:7" ht="15.6" hidden="1" x14ac:dyDescent="0.3">
      <c r="A774" s="5"/>
      <c r="B774" s="5"/>
      <c r="C774" s="5"/>
      <c r="D774" s="5"/>
      <c r="E774" s="5"/>
      <c r="F774" s="5"/>
      <c r="G774" s="5"/>
    </row>
    <row r="775" spans="1:7" ht="15.6" hidden="1" x14ac:dyDescent="0.3">
      <c r="A775" s="5"/>
      <c r="B775" s="5"/>
      <c r="C775" s="5"/>
      <c r="D775" s="5"/>
      <c r="E775" s="5"/>
      <c r="F775" s="5"/>
      <c r="G775" s="5"/>
    </row>
    <row r="776" spans="1:7" ht="15.6" hidden="1" x14ac:dyDescent="0.3">
      <c r="A776" s="5"/>
      <c r="B776" s="5"/>
      <c r="C776" s="5"/>
      <c r="D776" s="5"/>
      <c r="E776" s="5"/>
      <c r="F776" s="5"/>
      <c r="G776" s="5"/>
    </row>
    <row r="777" spans="1:7" ht="15.6" hidden="1" x14ac:dyDescent="0.3">
      <c r="A777" s="5"/>
      <c r="B777" s="5"/>
      <c r="C777" s="5"/>
      <c r="D777" s="5"/>
      <c r="E777" s="5"/>
      <c r="F777" s="5"/>
      <c r="G777" s="5"/>
    </row>
    <row r="778" spans="1:7" ht="15.6" hidden="1" x14ac:dyDescent="0.3">
      <c r="A778" s="5"/>
      <c r="B778" s="5"/>
      <c r="C778" s="5"/>
      <c r="D778" s="5"/>
      <c r="E778" s="5"/>
      <c r="F778" s="5"/>
      <c r="G778" s="5"/>
    </row>
    <row r="779" spans="1:7" ht="15.6" hidden="1" x14ac:dyDescent="0.3">
      <c r="A779" s="5"/>
      <c r="B779" s="5"/>
      <c r="C779" s="5"/>
      <c r="D779" s="5"/>
      <c r="E779" s="5"/>
      <c r="F779" s="5"/>
      <c r="G779" s="5"/>
    </row>
    <row r="780" spans="1:7" ht="15.6" hidden="1" x14ac:dyDescent="0.3">
      <c r="A780" s="5"/>
      <c r="B780" s="5"/>
      <c r="C780" s="5"/>
      <c r="D780" s="5"/>
      <c r="E780" s="5"/>
      <c r="F780" s="5"/>
      <c r="G780" s="5"/>
    </row>
    <row r="781" spans="1:7" ht="15.6" hidden="1" x14ac:dyDescent="0.3">
      <c r="A781" s="5"/>
      <c r="B781" s="5"/>
      <c r="C781" s="5"/>
      <c r="D781" s="5"/>
      <c r="E781" s="5"/>
      <c r="F781" s="5"/>
      <c r="G781" s="5"/>
    </row>
    <row r="782" spans="1:7" ht="15.6" hidden="1" x14ac:dyDescent="0.3">
      <c r="A782" s="5"/>
      <c r="B782" s="5"/>
      <c r="C782" s="5"/>
      <c r="D782" s="5"/>
      <c r="E782" s="5"/>
      <c r="F782" s="5"/>
      <c r="G782" s="5"/>
    </row>
    <row r="783" spans="1:7" ht="15.6" hidden="1" x14ac:dyDescent="0.3">
      <c r="A783" s="5"/>
      <c r="B783" s="5"/>
      <c r="C783" s="5"/>
      <c r="D783" s="5"/>
      <c r="E783" s="5"/>
      <c r="F783" s="5"/>
      <c r="G783" s="5"/>
    </row>
    <row r="784" spans="1:7" ht="15.6" hidden="1" x14ac:dyDescent="0.3">
      <c r="A784" s="5"/>
      <c r="B784" s="5"/>
      <c r="C784" s="5"/>
      <c r="D784" s="5"/>
      <c r="E784" s="5"/>
      <c r="F784" s="5"/>
      <c r="G784" s="5"/>
    </row>
    <row r="785" spans="1:7" ht="15.6" hidden="1" x14ac:dyDescent="0.3">
      <c r="A785" s="5"/>
      <c r="B785" s="5"/>
      <c r="C785" s="5"/>
      <c r="D785" s="5"/>
      <c r="E785" s="5"/>
      <c r="F785" s="5"/>
      <c r="G785" s="5"/>
    </row>
    <row r="786" spans="1:7" ht="15.6" hidden="1" x14ac:dyDescent="0.3">
      <c r="A786" s="5"/>
      <c r="B786" s="5"/>
      <c r="C786" s="5"/>
      <c r="D786" s="5"/>
      <c r="E786" s="5"/>
      <c r="F786" s="5"/>
      <c r="G786" s="5"/>
    </row>
    <row r="787" spans="1:7" ht="15.6" hidden="1" x14ac:dyDescent="0.3">
      <c r="A787" s="5"/>
      <c r="B787" s="5"/>
      <c r="C787" s="5"/>
      <c r="D787" s="5"/>
      <c r="E787" s="5"/>
      <c r="F787" s="5"/>
      <c r="G787" s="5"/>
    </row>
    <row r="788" spans="1:7" ht="15.6" hidden="1" x14ac:dyDescent="0.3">
      <c r="A788" s="5"/>
      <c r="B788" s="5"/>
      <c r="C788" s="5"/>
      <c r="D788" s="5"/>
      <c r="E788" s="5"/>
      <c r="F788" s="5"/>
      <c r="G788" s="5"/>
    </row>
    <row r="789" spans="1:7" ht="15.6" hidden="1" x14ac:dyDescent="0.3">
      <c r="A789" s="5"/>
      <c r="B789" s="5"/>
      <c r="C789" s="5"/>
      <c r="D789" s="5"/>
      <c r="E789" s="5"/>
      <c r="F789" s="5"/>
      <c r="G789" s="5"/>
    </row>
    <row r="790" spans="1:7" ht="15.6" hidden="1" x14ac:dyDescent="0.3">
      <c r="A790" s="5"/>
      <c r="B790" s="5"/>
      <c r="C790" s="5"/>
      <c r="D790" s="5"/>
      <c r="E790" s="5"/>
      <c r="F790" s="5"/>
      <c r="G790" s="5"/>
    </row>
    <row r="791" spans="1:7" ht="15.6" hidden="1" x14ac:dyDescent="0.3">
      <c r="A791" s="5"/>
      <c r="B791" s="5"/>
      <c r="C791" s="5"/>
      <c r="D791" s="5"/>
      <c r="E791" s="5"/>
      <c r="F791" s="5"/>
      <c r="G791" s="5"/>
    </row>
    <row r="792" spans="1:7" ht="15.6" hidden="1" x14ac:dyDescent="0.3">
      <c r="A792" s="5"/>
      <c r="B792" s="5"/>
      <c r="C792" s="5"/>
      <c r="D792" s="5"/>
      <c r="E792" s="5"/>
      <c r="F792" s="5"/>
      <c r="G792" s="5"/>
    </row>
    <row r="793" spans="1:7" ht="15.6" hidden="1" x14ac:dyDescent="0.3">
      <c r="A793" s="5"/>
      <c r="B793" s="5"/>
      <c r="C793" s="5"/>
      <c r="D793" s="5"/>
      <c r="E793" s="5"/>
      <c r="F793" s="5"/>
      <c r="G793" s="5"/>
    </row>
    <row r="794" spans="1:7" ht="15.6" hidden="1" x14ac:dyDescent="0.3">
      <c r="A794" s="5"/>
      <c r="B794" s="5"/>
      <c r="C794" s="5"/>
      <c r="D794" s="5"/>
      <c r="E794" s="5"/>
      <c r="F794" s="5"/>
      <c r="G794" s="5"/>
    </row>
    <row r="795" spans="1:7" ht="15.6" hidden="1" x14ac:dyDescent="0.3">
      <c r="A795" s="5"/>
      <c r="B795" s="5"/>
      <c r="C795" s="5"/>
      <c r="D795" s="5"/>
      <c r="E795" s="5"/>
      <c r="F795" s="5"/>
      <c r="G795" s="5"/>
    </row>
    <row r="796" spans="1:7" ht="15.6" hidden="1" x14ac:dyDescent="0.3">
      <c r="A796" s="5"/>
      <c r="B796" s="5"/>
      <c r="C796" s="5"/>
      <c r="D796" s="5"/>
      <c r="E796" s="5"/>
      <c r="F796" s="5"/>
      <c r="G796" s="5"/>
    </row>
    <row r="797" spans="1:7" ht="15.6" hidden="1" x14ac:dyDescent="0.3">
      <c r="A797" s="5"/>
      <c r="B797" s="5"/>
      <c r="C797" s="5"/>
      <c r="D797" s="5"/>
      <c r="E797" s="5"/>
      <c r="F797" s="5"/>
      <c r="G797" s="5"/>
    </row>
    <row r="798" spans="1:7" ht="15.6" hidden="1" x14ac:dyDescent="0.3">
      <c r="A798" s="5"/>
      <c r="B798" s="5"/>
      <c r="C798" s="5"/>
      <c r="D798" s="5"/>
      <c r="E798" s="5"/>
      <c r="F798" s="5"/>
      <c r="G798" s="5"/>
    </row>
    <row r="799" spans="1:7" ht="15.6" hidden="1" x14ac:dyDescent="0.3">
      <c r="A799" s="5"/>
      <c r="B799" s="5"/>
      <c r="C799" s="5"/>
      <c r="D799" s="5"/>
      <c r="E799" s="5"/>
      <c r="F799" s="5"/>
      <c r="G799" s="5"/>
    </row>
    <row r="800" spans="1:7" ht="15.6" hidden="1" x14ac:dyDescent="0.3">
      <c r="A800" s="5"/>
      <c r="B800" s="5"/>
      <c r="C800" s="5"/>
      <c r="D800" s="5"/>
      <c r="E800" s="5"/>
      <c r="F800" s="5"/>
      <c r="G800" s="5"/>
    </row>
    <row r="801" spans="1:7" ht="15.6" hidden="1" x14ac:dyDescent="0.3">
      <c r="A801" s="5"/>
      <c r="B801" s="5"/>
      <c r="C801" s="5"/>
      <c r="D801" s="5"/>
      <c r="E801" s="5"/>
      <c r="F801" s="5"/>
      <c r="G801" s="5"/>
    </row>
    <row r="802" spans="1:7" ht="15.6" hidden="1" x14ac:dyDescent="0.3">
      <c r="A802" s="5"/>
      <c r="B802" s="5"/>
      <c r="C802" s="5"/>
      <c r="D802" s="5"/>
      <c r="E802" s="5"/>
      <c r="F802" s="5"/>
      <c r="G802" s="5"/>
    </row>
    <row r="803" spans="1:7" ht="15.6" hidden="1" x14ac:dyDescent="0.3">
      <c r="A803" s="5"/>
      <c r="B803" s="5"/>
      <c r="C803" s="5"/>
      <c r="D803" s="5"/>
      <c r="E803" s="5"/>
      <c r="F803" s="5"/>
      <c r="G803" s="5"/>
    </row>
    <row r="804" spans="1:7" ht="15.6" hidden="1" x14ac:dyDescent="0.3">
      <c r="A804" s="5"/>
      <c r="B804" s="5"/>
      <c r="C804" s="5"/>
      <c r="D804" s="5"/>
      <c r="E804" s="5"/>
      <c r="F804" s="5"/>
      <c r="G804" s="5"/>
    </row>
    <row r="805" spans="1:7" ht="15.6" hidden="1" x14ac:dyDescent="0.3">
      <c r="A805" s="5"/>
      <c r="B805" s="5"/>
      <c r="C805" s="5"/>
      <c r="D805" s="5"/>
      <c r="E805" s="5"/>
      <c r="F805" s="5"/>
      <c r="G805" s="5"/>
    </row>
    <row r="806" spans="1:7" ht="15.6" hidden="1" x14ac:dyDescent="0.3">
      <c r="A806" s="5"/>
      <c r="B806" s="5"/>
      <c r="C806" s="5"/>
      <c r="D806" s="5"/>
      <c r="E806" s="5"/>
      <c r="F806" s="5"/>
      <c r="G806" s="5"/>
    </row>
    <row r="807" spans="1:7" ht="15.6" hidden="1" x14ac:dyDescent="0.3">
      <c r="A807" s="5"/>
      <c r="B807" s="5"/>
      <c r="C807" s="5"/>
      <c r="D807" s="5"/>
      <c r="E807" s="5"/>
      <c r="F807" s="5"/>
      <c r="G807" s="5"/>
    </row>
    <row r="808" spans="1:7" ht="15.6" hidden="1" x14ac:dyDescent="0.3">
      <c r="A808" s="5"/>
      <c r="B808" s="5"/>
      <c r="C808" s="5"/>
      <c r="D808" s="5"/>
      <c r="E808" s="5"/>
      <c r="F808" s="5"/>
      <c r="G808" s="5"/>
    </row>
    <row r="809" spans="1:7" ht="15.6" hidden="1" x14ac:dyDescent="0.3">
      <c r="A809" s="5"/>
      <c r="B809" s="5"/>
      <c r="C809" s="5"/>
      <c r="D809" s="5"/>
      <c r="E809" s="5"/>
      <c r="F809" s="5"/>
      <c r="G809" s="5"/>
    </row>
    <row r="810" spans="1:7" ht="15.6" hidden="1" x14ac:dyDescent="0.3">
      <c r="A810" s="5"/>
      <c r="B810" s="5"/>
      <c r="C810" s="5"/>
      <c r="D810" s="5"/>
      <c r="E810" s="5"/>
      <c r="F810" s="5"/>
      <c r="G810" s="5"/>
    </row>
    <row r="811" spans="1:7" ht="15.6" hidden="1" x14ac:dyDescent="0.3">
      <c r="A811" s="5"/>
      <c r="B811" s="5"/>
      <c r="C811" s="5"/>
      <c r="D811" s="5"/>
      <c r="E811" s="5"/>
      <c r="F811" s="5"/>
      <c r="G811" s="5"/>
    </row>
    <row r="812" spans="1:7" ht="15.6" hidden="1" x14ac:dyDescent="0.3">
      <c r="A812" s="5"/>
      <c r="B812" s="5"/>
      <c r="C812" s="5"/>
      <c r="D812" s="5"/>
      <c r="E812" s="5"/>
      <c r="F812" s="5"/>
      <c r="G812" s="5"/>
    </row>
    <row r="813" spans="1:7" ht="15.6" hidden="1" x14ac:dyDescent="0.3">
      <c r="A813" s="5"/>
      <c r="B813" s="5"/>
      <c r="C813" s="5"/>
      <c r="D813" s="5"/>
      <c r="E813" s="5"/>
      <c r="F813" s="5"/>
      <c r="G813" s="5"/>
    </row>
    <row r="814" spans="1:7" ht="15.6" hidden="1" x14ac:dyDescent="0.3">
      <c r="A814" s="5"/>
      <c r="B814" s="5"/>
      <c r="C814" s="5"/>
      <c r="D814" s="5"/>
      <c r="E814" s="5"/>
      <c r="F814" s="5"/>
      <c r="G814" s="5"/>
    </row>
    <row r="815" spans="1:7" ht="15.6" hidden="1" x14ac:dyDescent="0.3">
      <c r="A815" s="5"/>
      <c r="B815" s="5"/>
      <c r="C815" s="5"/>
      <c r="D815" s="5"/>
      <c r="E815" s="5"/>
      <c r="F815" s="5"/>
      <c r="G815" s="5"/>
    </row>
    <row r="816" spans="1:7" ht="15.6" hidden="1" x14ac:dyDescent="0.3">
      <c r="A816" s="5"/>
      <c r="B816" s="5"/>
      <c r="C816" s="5"/>
      <c r="D816" s="5"/>
      <c r="E816" s="5"/>
      <c r="F816" s="5"/>
      <c r="G816" s="5"/>
    </row>
    <row r="817" spans="1:7" ht="15.6" hidden="1" x14ac:dyDescent="0.3">
      <c r="A817" s="5"/>
      <c r="B817" s="5"/>
      <c r="C817" s="5"/>
      <c r="D817" s="5"/>
      <c r="E817" s="5"/>
      <c r="F817" s="5"/>
      <c r="G817" s="5"/>
    </row>
    <row r="818" spans="1:7" ht="15.6" hidden="1" x14ac:dyDescent="0.3">
      <c r="A818" s="5"/>
      <c r="B818" s="5"/>
      <c r="C818" s="5"/>
      <c r="D818" s="5"/>
      <c r="E818" s="5"/>
      <c r="F818" s="5"/>
      <c r="G818" s="5"/>
    </row>
    <row r="819" spans="1:7" ht="15.6" hidden="1" x14ac:dyDescent="0.3">
      <c r="A819" s="5"/>
      <c r="B819" s="5"/>
      <c r="C819" s="5"/>
      <c r="D819" s="5"/>
      <c r="E819" s="5"/>
      <c r="F819" s="5"/>
      <c r="G819" s="5"/>
    </row>
    <row r="820" spans="1:7" ht="15.6" hidden="1" x14ac:dyDescent="0.3">
      <c r="A820" s="5"/>
      <c r="B820" s="5"/>
      <c r="C820" s="5"/>
      <c r="D820" s="5"/>
      <c r="E820" s="5"/>
      <c r="F820" s="5"/>
      <c r="G820" s="5"/>
    </row>
    <row r="821" spans="1:7" ht="15.6" hidden="1" x14ac:dyDescent="0.3">
      <c r="A821" s="5"/>
      <c r="B821" s="5"/>
      <c r="C821" s="5"/>
      <c r="D821" s="5"/>
      <c r="E821" s="5"/>
      <c r="F821" s="5"/>
      <c r="G821" s="5"/>
    </row>
    <row r="822" spans="1:7" ht="15.6" hidden="1" x14ac:dyDescent="0.3">
      <c r="A822" s="5"/>
      <c r="B822" s="5"/>
      <c r="C822" s="5"/>
      <c r="D822" s="5"/>
      <c r="E822" s="5"/>
      <c r="F822" s="5"/>
      <c r="G822" s="5"/>
    </row>
    <row r="823" spans="1:7" ht="15.6" hidden="1" x14ac:dyDescent="0.3">
      <c r="A823" s="5"/>
      <c r="B823" s="5"/>
      <c r="C823" s="5"/>
      <c r="D823" s="5"/>
      <c r="E823" s="5"/>
      <c r="F823" s="5"/>
      <c r="G823" s="5"/>
    </row>
    <row r="824" spans="1:7" ht="15.6" hidden="1" x14ac:dyDescent="0.3">
      <c r="A824" s="5"/>
      <c r="B824" s="5"/>
      <c r="C824" s="5"/>
      <c r="D824" s="5"/>
      <c r="E824" s="5"/>
      <c r="F824" s="5"/>
      <c r="G824" s="5"/>
    </row>
    <row r="825" spans="1:7" ht="15.6" hidden="1" x14ac:dyDescent="0.3">
      <c r="A825" s="5"/>
      <c r="B825" s="5"/>
      <c r="C825" s="5"/>
      <c r="D825" s="5"/>
      <c r="E825" s="5"/>
      <c r="F825" s="5"/>
      <c r="G825" s="5"/>
    </row>
    <row r="826" spans="1:7" ht="15.6" hidden="1" x14ac:dyDescent="0.3">
      <c r="A826" s="5"/>
      <c r="B826" s="5"/>
      <c r="C826" s="5"/>
      <c r="D826" s="5"/>
      <c r="E826" s="5"/>
      <c r="F826" s="5"/>
      <c r="G826" s="5"/>
    </row>
    <row r="827" spans="1:7" ht="15.6" hidden="1" x14ac:dyDescent="0.3">
      <c r="A827" s="5"/>
      <c r="B827" s="5"/>
      <c r="C827" s="5"/>
      <c r="D827" s="5"/>
      <c r="E827" s="5"/>
      <c r="F827" s="5"/>
      <c r="G827" s="5"/>
    </row>
    <row r="828" spans="1:7" ht="15.6" hidden="1" x14ac:dyDescent="0.3">
      <c r="A828" s="5"/>
      <c r="B828" s="5"/>
      <c r="C828" s="5"/>
      <c r="D828" s="5"/>
      <c r="E828" s="5"/>
      <c r="F828" s="5"/>
      <c r="G828" s="5"/>
    </row>
    <row r="829" spans="1:7" ht="15.6" hidden="1" x14ac:dyDescent="0.3">
      <c r="A829" s="5"/>
      <c r="B829" s="5"/>
      <c r="C829" s="5"/>
      <c r="D829" s="5"/>
      <c r="E829" s="5"/>
      <c r="F829" s="5"/>
      <c r="G829" s="5"/>
    </row>
    <row r="830" spans="1:7" ht="15.6" hidden="1" x14ac:dyDescent="0.3">
      <c r="A830" s="5"/>
      <c r="B830" s="5"/>
      <c r="C830" s="5"/>
      <c r="D830" s="5"/>
      <c r="E830" s="5"/>
      <c r="F830" s="5"/>
      <c r="G830" s="5"/>
    </row>
    <row r="831" spans="1:7" ht="15.6" hidden="1" x14ac:dyDescent="0.3">
      <c r="A831" s="5"/>
      <c r="B831" s="5"/>
      <c r="C831" s="5"/>
      <c r="D831" s="5"/>
      <c r="E831" s="5"/>
      <c r="F831" s="5"/>
      <c r="G831" s="5"/>
    </row>
    <row r="832" spans="1:7" ht="15.6" hidden="1" x14ac:dyDescent="0.3">
      <c r="A832" s="5"/>
      <c r="B832" s="5"/>
      <c r="C832" s="5"/>
      <c r="D832" s="5"/>
      <c r="E832" s="5"/>
      <c r="F832" s="5"/>
      <c r="G832" s="5"/>
    </row>
    <row r="833" spans="1:7" ht="15.6" hidden="1" x14ac:dyDescent="0.3">
      <c r="A833" s="5"/>
      <c r="B833" s="5"/>
      <c r="C833" s="5"/>
      <c r="D833" s="5"/>
      <c r="E833" s="5"/>
      <c r="F833" s="5"/>
      <c r="G833" s="5"/>
    </row>
    <row r="834" spans="1:7" ht="15.6" hidden="1" x14ac:dyDescent="0.3">
      <c r="A834" s="5"/>
      <c r="B834" s="5"/>
      <c r="C834" s="5"/>
      <c r="D834" s="5"/>
      <c r="E834" s="5"/>
      <c r="F834" s="5"/>
      <c r="G834" s="5"/>
    </row>
    <row r="835" spans="1:7" ht="15.6" hidden="1" x14ac:dyDescent="0.3">
      <c r="A835" s="5"/>
      <c r="B835" s="5"/>
      <c r="C835" s="5"/>
      <c r="D835" s="5"/>
      <c r="E835" s="5"/>
      <c r="F835" s="5"/>
      <c r="G835" s="5"/>
    </row>
    <row r="836" spans="1:7" ht="15.6" hidden="1" x14ac:dyDescent="0.3">
      <c r="A836" s="5"/>
      <c r="B836" s="5"/>
      <c r="C836" s="5"/>
      <c r="D836" s="5"/>
      <c r="E836" s="5"/>
      <c r="F836" s="5"/>
      <c r="G836" s="5"/>
    </row>
    <row r="837" spans="1:7" ht="15.6" hidden="1" x14ac:dyDescent="0.3">
      <c r="A837" s="5"/>
      <c r="B837" s="5"/>
      <c r="C837" s="5"/>
      <c r="D837" s="5"/>
      <c r="E837" s="5"/>
      <c r="F837" s="5"/>
      <c r="G837" s="5"/>
    </row>
    <row r="838" spans="1:7" ht="15.6" hidden="1" x14ac:dyDescent="0.3">
      <c r="A838" s="5"/>
      <c r="B838" s="5"/>
      <c r="C838" s="5"/>
      <c r="D838" s="5"/>
      <c r="E838" s="5"/>
      <c r="F838" s="5"/>
      <c r="G838" s="5"/>
    </row>
    <row r="839" spans="1:7" ht="15.6" hidden="1" x14ac:dyDescent="0.3">
      <c r="A839" s="5"/>
      <c r="B839" s="5"/>
      <c r="C839" s="5"/>
      <c r="D839" s="5"/>
      <c r="E839" s="5"/>
      <c r="F839" s="5"/>
      <c r="G839" s="5"/>
    </row>
    <row r="840" spans="1:7" ht="15.6" hidden="1" x14ac:dyDescent="0.3">
      <c r="A840" s="5"/>
      <c r="B840" s="5"/>
      <c r="C840" s="5"/>
      <c r="D840" s="5"/>
      <c r="E840" s="5"/>
      <c r="F840" s="5"/>
      <c r="G840" s="5"/>
    </row>
    <row r="841" spans="1:7" ht="15.6" hidden="1" x14ac:dyDescent="0.3">
      <c r="A841" s="5"/>
      <c r="B841" s="5"/>
      <c r="C841" s="5"/>
      <c r="D841" s="5"/>
      <c r="E841" s="5"/>
      <c r="F841" s="5"/>
      <c r="G841" s="5"/>
    </row>
    <row r="842" spans="1:7" ht="15.6" hidden="1" x14ac:dyDescent="0.3">
      <c r="A842" s="5"/>
      <c r="B842" s="5"/>
      <c r="C842" s="5"/>
      <c r="D842" s="5"/>
      <c r="E842" s="5"/>
      <c r="F842" s="5"/>
      <c r="G842" s="5"/>
    </row>
    <row r="843" spans="1:7" ht="15.6" hidden="1" x14ac:dyDescent="0.3">
      <c r="A843" s="5"/>
      <c r="B843" s="5"/>
      <c r="C843" s="5"/>
      <c r="D843" s="5"/>
      <c r="E843" s="5"/>
      <c r="F843" s="5"/>
      <c r="G843" s="5"/>
    </row>
    <row r="844" spans="1:7" ht="15.6" hidden="1" x14ac:dyDescent="0.3">
      <c r="A844" s="5"/>
      <c r="B844" s="5"/>
      <c r="C844" s="5"/>
      <c r="D844" s="5"/>
      <c r="E844" s="5"/>
      <c r="F844" s="5"/>
      <c r="G844" s="5"/>
    </row>
    <row r="845" spans="1:7" ht="15.6" hidden="1" x14ac:dyDescent="0.3">
      <c r="A845" s="5"/>
      <c r="B845" s="5"/>
      <c r="C845" s="5"/>
      <c r="D845" s="5"/>
      <c r="E845" s="5"/>
      <c r="F845" s="5"/>
      <c r="G845" s="5"/>
    </row>
    <row r="846" spans="1:7" ht="15.6" hidden="1" x14ac:dyDescent="0.3">
      <c r="A846" s="5"/>
      <c r="B846" s="5"/>
      <c r="C846" s="5"/>
      <c r="D846" s="5"/>
      <c r="E846" s="5"/>
      <c r="F846" s="5"/>
      <c r="G846" s="5"/>
    </row>
    <row r="847" spans="1:7" ht="15.6" hidden="1" x14ac:dyDescent="0.3">
      <c r="A847" s="5"/>
      <c r="B847" s="5"/>
      <c r="C847" s="5"/>
      <c r="D847" s="5"/>
      <c r="E847" s="5"/>
      <c r="F847" s="5"/>
      <c r="G847" s="5"/>
    </row>
    <row r="848" spans="1:7" ht="15.6" hidden="1" x14ac:dyDescent="0.3">
      <c r="A848" s="5"/>
      <c r="B848" s="5"/>
      <c r="C848" s="5"/>
      <c r="D848" s="5"/>
      <c r="E848" s="5"/>
      <c r="F848" s="5"/>
      <c r="G848" s="5"/>
    </row>
    <row r="849" spans="1:7" ht="15.6" hidden="1" x14ac:dyDescent="0.3">
      <c r="A849" s="5"/>
      <c r="B849" s="5"/>
      <c r="C849" s="5"/>
      <c r="D849" s="5"/>
      <c r="E849" s="5"/>
      <c r="F849" s="5"/>
      <c r="G849" s="5"/>
    </row>
    <row r="850" spans="1:7" ht="15.6" hidden="1" x14ac:dyDescent="0.3">
      <c r="A850" s="5"/>
      <c r="B850" s="5"/>
      <c r="C850" s="5"/>
      <c r="D850" s="5"/>
      <c r="E850" s="5"/>
      <c r="F850" s="5"/>
      <c r="G850" s="5"/>
    </row>
    <row r="851" spans="1:7" ht="15.6" hidden="1" x14ac:dyDescent="0.3">
      <c r="A851" s="5"/>
      <c r="B851" s="5"/>
      <c r="C851" s="5"/>
      <c r="D851" s="5"/>
      <c r="E851" s="5"/>
      <c r="F851" s="5"/>
      <c r="G851" s="5"/>
    </row>
    <row r="852" spans="1:7" ht="15.6" hidden="1" x14ac:dyDescent="0.3">
      <c r="A852" s="5"/>
      <c r="B852" s="5"/>
      <c r="C852" s="5"/>
      <c r="D852" s="5"/>
      <c r="E852" s="5"/>
      <c r="F852" s="5"/>
      <c r="G852" s="5"/>
    </row>
    <row r="853" spans="1:7" ht="15.6" hidden="1" x14ac:dyDescent="0.3">
      <c r="A853" s="5"/>
      <c r="B853" s="5"/>
      <c r="C853" s="5"/>
      <c r="D853" s="5"/>
      <c r="E853" s="5"/>
      <c r="F853" s="5"/>
      <c r="G853" s="5"/>
    </row>
    <row r="854" spans="1:7" ht="15.6" hidden="1" x14ac:dyDescent="0.3">
      <c r="A854" s="5"/>
      <c r="B854" s="5"/>
      <c r="C854" s="5"/>
      <c r="D854" s="5"/>
      <c r="E854" s="5"/>
      <c r="F854" s="5"/>
      <c r="G854" s="5"/>
    </row>
    <row r="855" spans="1:7" ht="15.6" hidden="1" x14ac:dyDescent="0.3">
      <c r="A855" s="5"/>
      <c r="B855" s="5"/>
      <c r="C855" s="5"/>
      <c r="D855" s="5"/>
      <c r="E855" s="5"/>
      <c r="F855" s="5"/>
      <c r="G855" s="5"/>
    </row>
    <row r="856" spans="1:7" ht="15.6" hidden="1" x14ac:dyDescent="0.3">
      <c r="A856" s="5"/>
      <c r="B856" s="5"/>
      <c r="C856" s="5"/>
      <c r="D856" s="5"/>
      <c r="E856" s="5"/>
      <c r="F856" s="5"/>
      <c r="G856" s="5"/>
    </row>
    <row r="857" spans="1:7" ht="15.6" hidden="1" x14ac:dyDescent="0.3">
      <c r="A857" s="5"/>
      <c r="B857" s="5"/>
      <c r="C857" s="5"/>
      <c r="D857" s="5"/>
      <c r="E857" s="5"/>
      <c r="F857" s="5"/>
      <c r="G857" s="5"/>
    </row>
    <row r="858" spans="1:7" ht="15.6" hidden="1" x14ac:dyDescent="0.3">
      <c r="A858" s="5"/>
      <c r="B858" s="5"/>
      <c r="C858" s="5"/>
      <c r="D858" s="5"/>
      <c r="E858" s="5"/>
      <c r="F858" s="5"/>
      <c r="G858" s="5"/>
    </row>
    <row r="859" spans="1:7" ht="15.6" hidden="1" x14ac:dyDescent="0.3">
      <c r="A859" s="5"/>
      <c r="B859" s="5"/>
      <c r="C859" s="5"/>
      <c r="D859" s="5"/>
      <c r="E859" s="5"/>
      <c r="F859" s="5"/>
      <c r="G859" s="5"/>
    </row>
    <row r="860" spans="1:7" ht="15.6" hidden="1" x14ac:dyDescent="0.3">
      <c r="A860" s="5"/>
      <c r="B860" s="5"/>
      <c r="C860" s="5"/>
      <c r="D860" s="5"/>
      <c r="E860" s="5"/>
      <c r="F860" s="5"/>
      <c r="G860" s="5"/>
    </row>
    <row r="861" spans="1:7" ht="15.6" hidden="1" x14ac:dyDescent="0.3">
      <c r="A861" s="5"/>
      <c r="B861" s="5"/>
      <c r="C861" s="5"/>
      <c r="D861" s="5"/>
      <c r="E861" s="5"/>
      <c r="F861" s="5"/>
      <c r="G861" s="5"/>
    </row>
    <row r="862" spans="1:7" ht="15.6" hidden="1" x14ac:dyDescent="0.3">
      <c r="A862" s="5"/>
      <c r="B862" s="5"/>
      <c r="C862" s="5"/>
      <c r="D862" s="5"/>
      <c r="E862" s="5"/>
      <c r="F862" s="5"/>
      <c r="G862" s="5"/>
    </row>
    <row r="863" spans="1:7" ht="15.6" hidden="1" x14ac:dyDescent="0.3">
      <c r="A863" s="5"/>
      <c r="B863" s="5"/>
      <c r="C863" s="5"/>
      <c r="D863" s="5"/>
      <c r="E863" s="5"/>
      <c r="F863" s="5"/>
      <c r="G863" s="5"/>
    </row>
    <row r="864" spans="1:7" ht="15.6" hidden="1" x14ac:dyDescent="0.3">
      <c r="A864" s="5"/>
      <c r="B864" s="5"/>
      <c r="C864" s="5"/>
      <c r="D864" s="5"/>
      <c r="E864" s="5"/>
      <c r="F864" s="5"/>
      <c r="G864" s="5"/>
    </row>
    <row r="865" spans="1:7" ht="15.6" hidden="1" x14ac:dyDescent="0.3">
      <c r="A865" s="5"/>
      <c r="B865" s="5"/>
      <c r="C865" s="5"/>
      <c r="D865" s="5"/>
      <c r="E865" s="5"/>
      <c r="F865" s="5"/>
      <c r="G865" s="5"/>
    </row>
    <row r="866" spans="1:7" ht="15.6" hidden="1" x14ac:dyDescent="0.3">
      <c r="A866" s="5"/>
      <c r="B866" s="5"/>
      <c r="C866" s="5"/>
      <c r="D866" s="5"/>
      <c r="E866" s="5"/>
      <c r="F866" s="5"/>
      <c r="G866" s="5"/>
    </row>
    <row r="867" spans="1:7" ht="15.6" hidden="1" x14ac:dyDescent="0.3">
      <c r="A867" s="5"/>
      <c r="B867" s="5"/>
      <c r="C867" s="5"/>
      <c r="D867" s="5"/>
      <c r="E867" s="5"/>
      <c r="F867" s="5"/>
      <c r="G867" s="5"/>
    </row>
    <row r="868" spans="1:7" ht="15.6" hidden="1" x14ac:dyDescent="0.3">
      <c r="A868" s="5"/>
      <c r="B868" s="5"/>
      <c r="C868" s="5"/>
      <c r="D868" s="5"/>
      <c r="E868" s="5"/>
      <c r="F868" s="5"/>
      <c r="G868" s="5"/>
    </row>
    <row r="869" spans="1:7" ht="15.6" hidden="1" x14ac:dyDescent="0.3">
      <c r="A869" s="5"/>
      <c r="B869" s="5"/>
      <c r="C869" s="5"/>
      <c r="D869" s="5"/>
      <c r="E869" s="5"/>
      <c r="F869" s="5"/>
      <c r="G869" s="5"/>
    </row>
    <row r="870" spans="1:7" ht="15.6" hidden="1" x14ac:dyDescent="0.3">
      <c r="A870" s="5"/>
      <c r="B870" s="5"/>
      <c r="C870" s="5"/>
      <c r="D870" s="5"/>
      <c r="E870" s="5"/>
      <c r="F870" s="5"/>
      <c r="G870" s="5"/>
    </row>
    <row r="871" spans="1:7" ht="15.6" hidden="1" x14ac:dyDescent="0.3">
      <c r="A871" s="5"/>
      <c r="B871" s="5"/>
      <c r="C871" s="5"/>
      <c r="D871" s="5"/>
      <c r="E871" s="5"/>
      <c r="F871" s="5"/>
      <c r="G871" s="5"/>
    </row>
    <row r="872" spans="1:7" ht="15.6" hidden="1" x14ac:dyDescent="0.3">
      <c r="A872" s="5"/>
      <c r="B872" s="5"/>
      <c r="C872" s="5"/>
      <c r="D872" s="5"/>
      <c r="E872" s="5"/>
      <c r="F872" s="5"/>
      <c r="G872" s="5"/>
    </row>
    <row r="873" spans="1:7" ht="15.6" hidden="1" x14ac:dyDescent="0.3">
      <c r="A873" s="5"/>
      <c r="B873" s="5"/>
      <c r="C873" s="5"/>
      <c r="D873" s="5"/>
      <c r="E873" s="5"/>
      <c r="F873" s="5"/>
      <c r="G873" s="5"/>
    </row>
    <row r="874" spans="1:7" ht="15.6" hidden="1" x14ac:dyDescent="0.3">
      <c r="A874" s="5"/>
      <c r="B874" s="5"/>
      <c r="C874" s="5"/>
      <c r="D874" s="5"/>
      <c r="E874" s="5"/>
      <c r="F874" s="5"/>
      <c r="G874" s="5"/>
    </row>
    <row r="875" spans="1:7" ht="15.6" hidden="1" x14ac:dyDescent="0.3">
      <c r="A875" s="5"/>
      <c r="B875" s="5"/>
      <c r="C875" s="5"/>
      <c r="D875" s="5"/>
      <c r="E875" s="5"/>
      <c r="F875" s="5"/>
      <c r="G875" s="5"/>
    </row>
    <row r="876" spans="1:7" ht="15.6" hidden="1" x14ac:dyDescent="0.3">
      <c r="A876" s="5"/>
      <c r="B876" s="5"/>
      <c r="C876" s="5"/>
      <c r="D876" s="5"/>
      <c r="E876" s="5"/>
      <c r="F876" s="5"/>
      <c r="G876" s="5"/>
    </row>
    <row r="877" spans="1:7" ht="15.6" hidden="1" x14ac:dyDescent="0.3">
      <c r="A877" s="5"/>
      <c r="B877" s="5"/>
      <c r="C877" s="5"/>
      <c r="D877" s="5"/>
      <c r="E877" s="5"/>
      <c r="F877" s="5"/>
      <c r="G877" s="5"/>
    </row>
    <row r="878" spans="1:7" ht="15.6" hidden="1" x14ac:dyDescent="0.3">
      <c r="A878" s="5"/>
      <c r="B878" s="5"/>
      <c r="C878" s="5"/>
      <c r="D878" s="5"/>
      <c r="E878" s="5"/>
      <c r="F878" s="5"/>
      <c r="G878" s="5"/>
    </row>
    <row r="879" spans="1:7" ht="15.6" hidden="1" x14ac:dyDescent="0.3">
      <c r="A879" s="5"/>
      <c r="B879" s="5"/>
      <c r="C879" s="5"/>
      <c r="D879" s="5"/>
      <c r="E879" s="5"/>
      <c r="F879" s="5"/>
      <c r="G879" s="5"/>
    </row>
    <row r="880" spans="1:7" ht="15.6" hidden="1" x14ac:dyDescent="0.3">
      <c r="A880" s="5"/>
      <c r="B880" s="5"/>
      <c r="C880" s="5"/>
      <c r="D880" s="5"/>
      <c r="E880" s="5"/>
      <c r="F880" s="5"/>
      <c r="G880" s="5"/>
    </row>
    <row r="881" spans="1:7" ht="15.6" hidden="1" x14ac:dyDescent="0.3">
      <c r="A881" s="5"/>
      <c r="B881" s="5"/>
      <c r="C881" s="5"/>
      <c r="D881" s="5"/>
      <c r="E881" s="5"/>
      <c r="F881" s="5"/>
      <c r="G881" s="5"/>
    </row>
    <row r="882" spans="1:7" ht="15.6" hidden="1" x14ac:dyDescent="0.3">
      <c r="A882" s="5"/>
      <c r="B882" s="5"/>
      <c r="C882" s="5"/>
      <c r="D882" s="5"/>
      <c r="E882" s="5"/>
      <c r="F882" s="5"/>
      <c r="G882" s="5"/>
    </row>
    <row r="883" spans="1:7" ht="15.6" hidden="1" x14ac:dyDescent="0.3">
      <c r="A883" s="5"/>
      <c r="B883" s="5"/>
      <c r="C883" s="5"/>
      <c r="D883" s="5"/>
      <c r="E883" s="5"/>
      <c r="F883" s="5"/>
      <c r="G883" s="5"/>
    </row>
    <row r="884" spans="1:7" ht="15.6" hidden="1" x14ac:dyDescent="0.3">
      <c r="A884" s="5"/>
      <c r="B884" s="5"/>
      <c r="C884" s="5"/>
      <c r="D884" s="5"/>
      <c r="E884" s="5"/>
      <c r="F884" s="5"/>
      <c r="G884" s="5"/>
    </row>
    <row r="885" spans="1:7" ht="15.6" hidden="1" x14ac:dyDescent="0.3">
      <c r="A885" s="5"/>
      <c r="B885" s="5"/>
      <c r="C885" s="5"/>
      <c r="D885" s="5"/>
      <c r="E885" s="5"/>
      <c r="F885" s="5"/>
      <c r="G885" s="5"/>
    </row>
    <row r="886" spans="1:7" ht="15.6" hidden="1" x14ac:dyDescent="0.3">
      <c r="A886" s="5"/>
      <c r="B886" s="5"/>
      <c r="C886" s="5"/>
      <c r="D886" s="5"/>
      <c r="E886" s="5"/>
      <c r="F886" s="5"/>
      <c r="G886" s="5"/>
    </row>
    <row r="887" spans="1:7" ht="15.6" hidden="1" x14ac:dyDescent="0.3">
      <c r="A887" s="5"/>
      <c r="B887" s="5"/>
      <c r="C887" s="5"/>
      <c r="D887" s="5"/>
      <c r="E887" s="5"/>
      <c r="F887" s="5"/>
      <c r="G887" s="5"/>
    </row>
    <row r="888" spans="1:7" ht="15.6" hidden="1" x14ac:dyDescent="0.3">
      <c r="A888" s="5"/>
      <c r="B888" s="5"/>
      <c r="C888" s="5"/>
      <c r="D888" s="5"/>
      <c r="E888" s="5"/>
      <c r="F888" s="5"/>
      <c r="G888" s="5"/>
    </row>
    <row r="889" spans="1:7" ht="15.6" hidden="1" x14ac:dyDescent="0.3">
      <c r="A889" s="5"/>
      <c r="B889" s="5"/>
      <c r="C889" s="5"/>
      <c r="D889" s="5"/>
      <c r="E889" s="5"/>
      <c r="F889" s="5"/>
      <c r="G889" s="5"/>
    </row>
    <row r="890" spans="1:7" ht="15.6" hidden="1" x14ac:dyDescent="0.3">
      <c r="A890" s="5"/>
      <c r="B890" s="5"/>
      <c r="C890" s="5"/>
      <c r="D890" s="5"/>
      <c r="E890" s="5"/>
      <c r="F890" s="5"/>
      <c r="G890" s="5"/>
    </row>
    <row r="891" spans="1:7" ht="15.6" hidden="1" x14ac:dyDescent="0.3">
      <c r="A891" s="5"/>
      <c r="B891" s="5"/>
      <c r="C891" s="5"/>
      <c r="D891" s="5"/>
      <c r="E891" s="5"/>
      <c r="F891" s="5"/>
      <c r="G891" s="5"/>
    </row>
    <row r="892" spans="1:7" ht="15.6" hidden="1" x14ac:dyDescent="0.3">
      <c r="A892" s="5"/>
      <c r="B892" s="5"/>
      <c r="C892" s="5"/>
      <c r="D892" s="5"/>
      <c r="E892" s="5"/>
      <c r="F892" s="5"/>
      <c r="G892" s="5"/>
    </row>
    <row r="893" spans="1:7" ht="15.6" hidden="1" x14ac:dyDescent="0.3">
      <c r="A893" s="5"/>
      <c r="B893" s="5"/>
      <c r="C893" s="5"/>
      <c r="D893" s="5"/>
      <c r="E893" s="5"/>
      <c r="F893" s="5"/>
      <c r="G893" s="5"/>
    </row>
    <row r="894" spans="1:7" ht="15.6" hidden="1" x14ac:dyDescent="0.3">
      <c r="A894" s="5"/>
      <c r="B894" s="5"/>
      <c r="C894" s="5"/>
      <c r="D894" s="5"/>
      <c r="E894" s="5"/>
      <c r="F894" s="5"/>
      <c r="G894" s="5"/>
    </row>
    <row r="895" spans="1:7" ht="15.6" hidden="1" x14ac:dyDescent="0.3">
      <c r="A895" s="5"/>
      <c r="B895" s="5"/>
      <c r="C895" s="5"/>
      <c r="D895" s="5"/>
      <c r="E895" s="5"/>
      <c r="F895" s="5"/>
      <c r="G895" s="5"/>
    </row>
    <row r="896" spans="1:7" ht="15.6" hidden="1" x14ac:dyDescent="0.3">
      <c r="A896" s="5"/>
      <c r="B896" s="5"/>
      <c r="C896" s="5"/>
      <c r="D896" s="5"/>
      <c r="E896" s="5"/>
      <c r="F896" s="5"/>
      <c r="G896" s="5"/>
    </row>
    <row r="897" spans="1:7" ht="15.6" hidden="1" x14ac:dyDescent="0.3">
      <c r="A897" s="5"/>
      <c r="B897" s="5"/>
      <c r="C897" s="5"/>
      <c r="D897" s="5"/>
      <c r="E897" s="5"/>
      <c r="F897" s="5"/>
      <c r="G897" s="5"/>
    </row>
    <row r="898" spans="1:7" ht="15.6" hidden="1" x14ac:dyDescent="0.3">
      <c r="A898" s="5"/>
      <c r="B898" s="5"/>
      <c r="C898" s="5"/>
      <c r="D898" s="5"/>
      <c r="E898" s="5"/>
      <c r="F898" s="5"/>
      <c r="G898" s="5"/>
    </row>
    <row r="899" spans="1:7" ht="15.6" hidden="1" x14ac:dyDescent="0.3">
      <c r="A899" s="5"/>
      <c r="B899" s="5"/>
      <c r="C899" s="5"/>
      <c r="D899" s="5"/>
      <c r="E899" s="5"/>
      <c r="F899" s="5"/>
      <c r="G899" s="5"/>
    </row>
    <row r="900" spans="1:7" ht="15.6" hidden="1" x14ac:dyDescent="0.3">
      <c r="A900" s="5"/>
      <c r="B900" s="5"/>
      <c r="C900" s="5"/>
      <c r="D900" s="5"/>
      <c r="E900" s="5"/>
      <c r="F900" s="5"/>
      <c r="G900" s="5"/>
    </row>
    <row r="901" spans="1:7" ht="15.6" hidden="1" x14ac:dyDescent="0.3">
      <c r="A901" s="5"/>
      <c r="B901" s="5"/>
      <c r="C901" s="5"/>
      <c r="D901" s="5"/>
      <c r="E901" s="5"/>
      <c r="F901" s="5"/>
      <c r="G901" s="5"/>
    </row>
    <row r="902" spans="1:7" ht="15.6" hidden="1" x14ac:dyDescent="0.3">
      <c r="A902" s="5"/>
      <c r="B902" s="5"/>
      <c r="C902" s="5"/>
      <c r="D902" s="5"/>
      <c r="E902" s="5"/>
      <c r="F902" s="5"/>
      <c r="G902" s="5"/>
    </row>
    <row r="903" spans="1:7" ht="15.6" hidden="1" x14ac:dyDescent="0.3">
      <c r="A903" s="5"/>
      <c r="B903" s="5"/>
      <c r="C903" s="5"/>
      <c r="D903" s="5"/>
      <c r="E903" s="5"/>
      <c r="F903" s="5"/>
      <c r="G903" s="5"/>
    </row>
    <row r="904" spans="1:7" ht="15.6" hidden="1" x14ac:dyDescent="0.3">
      <c r="A904" s="5"/>
      <c r="B904" s="5"/>
      <c r="C904" s="5"/>
      <c r="D904" s="5"/>
      <c r="E904" s="5"/>
      <c r="F904" s="5"/>
      <c r="G904" s="5"/>
    </row>
    <row r="905" spans="1:7" ht="15.6" hidden="1" x14ac:dyDescent="0.3">
      <c r="A905" s="5"/>
      <c r="B905" s="5"/>
      <c r="C905" s="5"/>
      <c r="D905" s="5"/>
      <c r="E905" s="5"/>
      <c r="F905" s="5"/>
      <c r="G905" s="5"/>
    </row>
    <row r="906" spans="1:7" ht="15.6" hidden="1" x14ac:dyDescent="0.3">
      <c r="A906" s="5"/>
      <c r="B906" s="5"/>
      <c r="C906" s="5"/>
      <c r="D906" s="5"/>
      <c r="E906" s="5"/>
      <c r="F906" s="5"/>
      <c r="G906" s="5"/>
    </row>
    <row r="907" spans="1:7" ht="15.6" hidden="1" x14ac:dyDescent="0.3">
      <c r="A907" s="5"/>
      <c r="B907" s="5"/>
      <c r="C907" s="5"/>
      <c r="D907" s="5"/>
      <c r="E907" s="5"/>
      <c r="F907" s="5"/>
      <c r="G907" s="5"/>
    </row>
    <row r="908" spans="1:7" ht="15.6" hidden="1" x14ac:dyDescent="0.3">
      <c r="A908" s="5"/>
      <c r="B908" s="5"/>
      <c r="C908" s="5"/>
      <c r="D908" s="5"/>
      <c r="E908" s="5"/>
      <c r="F908" s="5"/>
      <c r="G908" s="5"/>
    </row>
    <row r="909" spans="1:7" ht="15.6" hidden="1" x14ac:dyDescent="0.3">
      <c r="A909" s="5"/>
      <c r="B909" s="5"/>
      <c r="C909" s="5"/>
      <c r="D909" s="5"/>
      <c r="E909" s="5"/>
      <c r="F909" s="5"/>
      <c r="G909" s="5"/>
    </row>
    <row r="910" spans="1:7" ht="15.6" hidden="1" x14ac:dyDescent="0.3">
      <c r="A910" s="5"/>
      <c r="B910" s="5"/>
      <c r="C910" s="5"/>
      <c r="D910" s="5"/>
      <c r="E910" s="5"/>
      <c r="F910" s="5"/>
      <c r="G910" s="5"/>
    </row>
    <row r="911" spans="1:7" ht="15.6" hidden="1" x14ac:dyDescent="0.3">
      <c r="A911" s="5"/>
      <c r="B911" s="5"/>
      <c r="C911" s="5"/>
      <c r="D911" s="5"/>
      <c r="E911" s="5"/>
      <c r="F911" s="5"/>
      <c r="G911" s="5"/>
    </row>
    <row r="912" spans="1:7" ht="15.6" hidden="1" x14ac:dyDescent="0.3">
      <c r="A912" s="5"/>
      <c r="B912" s="5"/>
      <c r="C912" s="5"/>
      <c r="D912" s="5"/>
      <c r="E912" s="5"/>
      <c r="F912" s="5"/>
      <c r="G912" s="5"/>
    </row>
    <row r="913" spans="1:7" ht="15.6" hidden="1" x14ac:dyDescent="0.3">
      <c r="A913" s="5"/>
      <c r="B913" s="5"/>
      <c r="C913" s="5"/>
      <c r="D913" s="5"/>
      <c r="E913" s="5"/>
      <c r="F913" s="5"/>
      <c r="G913" s="5"/>
    </row>
    <row r="914" spans="1:7" ht="15.6" hidden="1" x14ac:dyDescent="0.3">
      <c r="A914" s="5"/>
      <c r="B914" s="5"/>
      <c r="C914" s="5"/>
      <c r="D914" s="5"/>
      <c r="E914" s="5"/>
      <c r="F914" s="5"/>
      <c r="G914" s="5"/>
    </row>
    <row r="915" spans="1:7" ht="15.6" hidden="1" x14ac:dyDescent="0.3">
      <c r="A915" s="5"/>
      <c r="B915" s="5"/>
      <c r="C915" s="5"/>
      <c r="D915" s="5"/>
      <c r="E915" s="5"/>
      <c r="F915" s="5"/>
      <c r="G915" s="5"/>
    </row>
    <row r="916" spans="1:7" ht="15.6" hidden="1" x14ac:dyDescent="0.3">
      <c r="A916" s="5"/>
      <c r="B916" s="5"/>
      <c r="C916" s="5"/>
      <c r="D916" s="5"/>
      <c r="E916" s="5"/>
      <c r="F916" s="5"/>
      <c r="G916" s="5"/>
    </row>
    <row r="917" spans="1:7" ht="15.6" hidden="1" x14ac:dyDescent="0.3">
      <c r="A917" s="5"/>
      <c r="B917" s="5"/>
      <c r="C917" s="5"/>
      <c r="D917" s="5"/>
      <c r="E917" s="5"/>
      <c r="F917" s="5"/>
      <c r="G917" s="5"/>
    </row>
    <row r="918" spans="1:7" ht="15.6" hidden="1" x14ac:dyDescent="0.3">
      <c r="A918" s="5"/>
      <c r="B918" s="5"/>
      <c r="C918" s="5"/>
      <c r="D918" s="5"/>
      <c r="E918" s="5"/>
      <c r="F918" s="5"/>
      <c r="G918" s="5"/>
    </row>
    <row r="919" spans="1:7" ht="15.6" hidden="1" x14ac:dyDescent="0.3">
      <c r="A919" s="5"/>
      <c r="B919" s="5"/>
      <c r="C919" s="5"/>
      <c r="D919" s="5"/>
      <c r="E919" s="5"/>
      <c r="F919" s="5"/>
      <c r="G919" s="5"/>
    </row>
    <row r="920" spans="1:7" ht="15.6" hidden="1" x14ac:dyDescent="0.3">
      <c r="A920" s="5"/>
      <c r="B920" s="5"/>
      <c r="C920" s="5"/>
      <c r="D920" s="5"/>
      <c r="E920" s="5"/>
      <c r="F920" s="5"/>
      <c r="G920" s="5"/>
    </row>
    <row r="921" spans="1:7" ht="15.6" hidden="1" x14ac:dyDescent="0.3">
      <c r="A921" s="5"/>
      <c r="B921" s="5"/>
      <c r="C921" s="5"/>
      <c r="D921" s="5"/>
      <c r="E921" s="5"/>
      <c r="F921" s="5"/>
      <c r="G921" s="5"/>
    </row>
    <row r="922" spans="1:7" ht="15.6" hidden="1" x14ac:dyDescent="0.3">
      <c r="A922" s="5"/>
      <c r="B922" s="5"/>
      <c r="C922" s="5"/>
      <c r="D922" s="5"/>
      <c r="E922" s="5"/>
      <c r="F922" s="5"/>
      <c r="G922" s="5"/>
    </row>
    <row r="923" spans="1:7" ht="15.6" hidden="1" x14ac:dyDescent="0.3">
      <c r="A923" s="5"/>
      <c r="B923" s="5"/>
      <c r="C923" s="5"/>
      <c r="D923" s="5"/>
      <c r="E923" s="5"/>
      <c r="F923" s="5"/>
      <c r="G923" s="5"/>
    </row>
    <row r="924" spans="1:7" ht="15.6" hidden="1" x14ac:dyDescent="0.3">
      <c r="A924" s="5"/>
      <c r="B924" s="5"/>
      <c r="C924" s="5"/>
      <c r="D924" s="5"/>
      <c r="E924" s="5"/>
      <c r="F924" s="5"/>
      <c r="G924" s="5"/>
    </row>
    <row r="925" spans="1:7" ht="15.6" hidden="1" x14ac:dyDescent="0.3">
      <c r="A925" s="5"/>
      <c r="B925" s="5"/>
      <c r="C925" s="5"/>
      <c r="D925" s="5"/>
      <c r="E925" s="5"/>
      <c r="F925" s="5"/>
      <c r="G925" s="5"/>
    </row>
    <row r="926" spans="1:7" ht="15.6" hidden="1" x14ac:dyDescent="0.3">
      <c r="A926" s="5"/>
      <c r="B926" s="5"/>
      <c r="C926" s="5"/>
      <c r="D926" s="5"/>
      <c r="E926" s="5"/>
      <c r="F926" s="5"/>
      <c r="G926" s="5"/>
    </row>
    <row r="927" spans="1:7" ht="15.6" hidden="1" x14ac:dyDescent="0.3">
      <c r="A927" s="5"/>
      <c r="B927" s="5"/>
      <c r="C927" s="5"/>
      <c r="D927" s="5"/>
      <c r="E927" s="5"/>
      <c r="F927" s="5"/>
      <c r="G927" s="5"/>
    </row>
    <row r="928" spans="1:7" ht="15.6" hidden="1" x14ac:dyDescent="0.3">
      <c r="A928" s="5"/>
      <c r="B928" s="5"/>
      <c r="C928" s="5"/>
      <c r="D928" s="5"/>
      <c r="E928" s="5"/>
      <c r="F928" s="5"/>
      <c r="G928" s="5"/>
    </row>
    <row r="929" spans="1:7" ht="15.6" hidden="1" x14ac:dyDescent="0.3">
      <c r="A929" s="5"/>
      <c r="B929" s="5"/>
      <c r="C929" s="5"/>
      <c r="D929" s="5"/>
      <c r="E929" s="5"/>
      <c r="F929" s="5"/>
      <c r="G929" s="5"/>
    </row>
    <row r="930" spans="1:7" ht="15.6" hidden="1" x14ac:dyDescent="0.3">
      <c r="A930" s="5"/>
      <c r="B930" s="5"/>
      <c r="C930" s="5"/>
      <c r="D930" s="5"/>
      <c r="E930" s="5"/>
      <c r="F930" s="5"/>
      <c r="G930" s="5"/>
    </row>
    <row r="931" spans="1:7" ht="15.6" hidden="1" x14ac:dyDescent="0.3">
      <c r="A931" s="5"/>
      <c r="B931" s="5"/>
      <c r="C931" s="5"/>
      <c r="D931" s="5"/>
      <c r="E931" s="5"/>
      <c r="F931" s="5"/>
      <c r="G931" s="5"/>
    </row>
    <row r="932" spans="1:7" ht="15.6" hidden="1" x14ac:dyDescent="0.3">
      <c r="A932" s="5"/>
      <c r="B932" s="5"/>
      <c r="C932" s="5"/>
      <c r="D932" s="5"/>
      <c r="E932" s="5"/>
      <c r="F932" s="5"/>
      <c r="G932" s="5"/>
    </row>
    <row r="933" spans="1:7" ht="15.6" hidden="1" x14ac:dyDescent="0.3">
      <c r="A933" s="5"/>
      <c r="B933" s="5"/>
      <c r="C933" s="5"/>
      <c r="D933" s="5"/>
      <c r="E933" s="5"/>
      <c r="F933" s="5"/>
      <c r="G933" s="5"/>
    </row>
    <row r="934" spans="1:7" ht="15.6" hidden="1" x14ac:dyDescent="0.3">
      <c r="A934" s="5"/>
      <c r="B934" s="5"/>
      <c r="C934" s="5"/>
      <c r="D934" s="5"/>
      <c r="E934" s="5"/>
      <c r="F934" s="5"/>
      <c r="G934" s="5"/>
    </row>
    <row r="935" spans="1:7" ht="15.6" hidden="1" x14ac:dyDescent="0.3">
      <c r="A935" s="5"/>
      <c r="B935" s="5"/>
      <c r="C935" s="5"/>
      <c r="D935" s="5"/>
      <c r="E935" s="5"/>
      <c r="F935" s="5"/>
      <c r="G935" s="5"/>
    </row>
    <row r="936" spans="1:7" ht="15.6" hidden="1" x14ac:dyDescent="0.3">
      <c r="A936" s="5"/>
      <c r="B936" s="5"/>
      <c r="C936" s="5"/>
      <c r="D936" s="5"/>
      <c r="E936" s="5"/>
      <c r="F936" s="5"/>
      <c r="G936" s="5"/>
    </row>
    <row r="937" spans="1:7" ht="15.6" hidden="1" x14ac:dyDescent="0.3">
      <c r="A937" s="5"/>
      <c r="B937" s="5"/>
      <c r="C937" s="5"/>
      <c r="D937" s="5"/>
      <c r="E937" s="5"/>
      <c r="F937" s="5"/>
      <c r="G937" s="5"/>
    </row>
    <row r="938" spans="1:7" ht="15.6" hidden="1" x14ac:dyDescent="0.3">
      <c r="A938" s="5"/>
      <c r="B938" s="5"/>
      <c r="C938" s="5"/>
      <c r="D938" s="5"/>
      <c r="E938" s="5"/>
      <c r="F938" s="5"/>
      <c r="G938" s="5"/>
    </row>
    <row r="939" spans="1:7" ht="15.6" hidden="1" x14ac:dyDescent="0.3">
      <c r="A939" s="5"/>
      <c r="B939" s="5"/>
      <c r="C939" s="5"/>
      <c r="D939" s="5"/>
      <c r="E939" s="5"/>
      <c r="F939" s="5"/>
      <c r="G939" s="5"/>
    </row>
    <row r="940" spans="1:7" ht="15.6" hidden="1" x14ac:dyDescent="0.3">
      <c r="A940" s="5"/>
      <c r="B940" s="5"/>
      <c r="C940" s="5"/>
      <c r="D940" s="5"/>
      <c r="E940" s="5"/>
      <c r="F940" s="5"/>
      <c r="G940" s="5"/>
    </row>
    <row r="941" spans="1:7" ht="15.6" hidden="1" x14ac:dyDescent="0.3">
      <c r="A941" s="5"/>
      <c r="B941" s="5"/>
      <c r="C941" s="5"/>
      <c r="D941" s="5"/>
      <c r="E941" s="5"/>
      <c r="F941" s="5"/>
      <c r="G941" s="5"/>
    </row>
    <row r="942" spans="1:7" ht="15.6" hidden="1" x14ac:dyDescent="0.3">
      <c r="A942" s="5"/>
      <c r="B942" s="5"/>
      <c r="C942" s="5"/>
      <c r="D942" s="5"/>
      <c r="E942" s="5"/>
      <c r="F942" s="5"/>
      <c r="G942" s="5"/>
    </row>
    <row r="943" spans="1:7" ht="15.6" hidden="1" x14ac:dyDescent="0.3">
      <c r="A943" s="5"/>
      <c r="B943" s="5"/>
      <c r="C943" s="5"/>
      <c r="D943" s="5"/>
      <c r="E943" s="5"/>
      <c r="F943" s="5"/>
      <c r="G943" s="5"/>
    </row>
    <row r="944" spans="1:7" ht="15.6" hidden="1" x14ac:dyDescent="0.3">
      <c r="A944" s="5"/>
      <c r="B944" s="5"/>
      <c r="C944" s="5"/>
      <c r="D944" s="5"/>
      <c r="E944" s="5"/>
      <c r="F944" s="5"/>
      <c r="G944" s="5"/>
    </row>
    <row r="945" spans="1:7" ht="15.6" hidden="1" x14ac:dyDescent="0.3">
      <c r="A945" s="5"/>
      <c r="B945" s="5"/>
      <c r="C945" s="5"/>
      <c r="D945" s="5"/>
      <c r="E945" s="5"/>
      <c r="F945" s="5"/>
      <c r="G945" s="5"/>
    </row>
    <row r="946" spans="1:7" ht="15.6" hidden="1" x14ac:dyDescent="0.3">
      <c r="A946" s="5"/>
      <c r="B946" s="5"/>
      <c r="C946" s="5"/>
      <c r="D946" s="5"/>
      <c r="E946" s="5"/>
      <c r="F946" s="5"/>
      <c r="G946" s="5"/>
    </row>
    <row r="947" spans="1:7" ht="15.6" hidden="1" x14ac:dyDescent="0.3">
      <c r="A947" s="5"/>
      <c r="B947" s="5"/>
      <c r="C947" s="5"/>
      <c r="D947" s="5"/>
      <c r="E947" s="5"/>
      <c r="F947" s="5"/>
      <c r="G947" s="5"/>
    </row>
    <row r="948" spans="1:7" ht="15.6" hidden="1" x14ac:dyDescent="0.3">
      <c r="A948" s="5"/>
      <c r="B948" s="5"/>
      <c r="C948" s="5"/>
      <c r="D948" s="5"/>
      <c r="E948" s="5"/>
      <c r="F948" s="5"/>
      <c r="G948" s="5"/>
    </row>
    <row r="949" spans="1:7" ht="15.6" hidden="1" x14ac:dyDescent="0.3">
      <c r="A949" s="5"/>
      <c r="B949" s="5"/>
      <c r="C949" s="5"/>
      <c r="D949" s="5"/>
      <c r="E949" s="5"/>
      <c r="F949" s="5"/>
      <c r="G949" s="5"/>
    </row>
    <row r="950" spans="1:7" ht="15.6" hidden="1" x14ac:dyDescent="0.3">
      <c r="A950" s="5"/>
      <c r="B950" s="5"/>
      <c r="C950" s="5"/>
      <c r="D950" s="5"/>
      <c r="E950" s="5"/>
      <c r="F950" s="5"/>
      <c r="G950" s="5"/>
    </row>
    <row r="951" spans="1:7" ht="15.6" hidden="1" x14ac:dyDescent="0.3">
      <c r="A951" s="5"/>
      <c r="B951" s="5"/>
      <c r="C951" s="5"/>
      <c r="D951" s="5"/>
      <c r="E951" s="5"/>
      <c r="F951" s="5"/>
      <c r="G951" s="5"/>
    </row>
    <row r="952" spans="1:7" ht="15.6" hidden="1" x14ac:dyDescent="0.3">
      <c r="A952" s="5"/>
      <c r="B952" s="5"/>
      <c r="C952" s="5"/>
      <c r="D952" s="5"/>
      <c r="E952" s="5"/>
      <c r="F952" s="5"/>
      <c r="G952" s="5"/>
    </row>
    <row r="953" spans="1:7" ht="15.6" hidden="1" x14ac:dyDescent="0.3">
      <c r="A953" s="5"/>
      <c r="B953" s="5"/>
      <c r="C953" s="5"/>
      <c r="D953" s="5"/>
      <c r="E953" s="5"/>
      <c r="F953" s="5"/>
      <c r="G953" s="5"/>
    </row>
    <row r="954" spans="1:7" ht="15.6" hidden="1" x14ac:dyDescent="0.3">
      <c r="A954" s="5"/>
      <c r="B954" s="5"/>
      <c r="C954" s="5"/>
      <c r="D954" s="5"/>
      <c r="E954" s="5"/>
      <c r="F954" s="5"/>
      <c r="G954" s="5"/>
    </row>
    <row r="955" spans="1:7" ht="15.6" hidden="1" x14ac:dyDescent="0.3">
      <c r="A955" s="5"/>
      <c r="B955" s="5"/>
      <c r="C955" s="5"/>
      <c r="D955" s="5"/>
      <c r="E955" s="5"/>
      <c r="F955" s="5"/>
      <c r="G955" s="5"/>
    </row>
    <row r="956" spans="1:7" ht="15.6" hidden="1" x14ac:dyDescent="0.3">
      <c r="A956" s="5"/>
      <c r="B956" s="5"/>
      <c r="C956" s="5"/>
      <c r="D956" s="5"/>
      <c r="E956" s="5"/>
      <c r="F956" s="5"/>
      <c r="G956" s="5"/>
    </row>
    <row r="957" spans="1:7" ht="15.6" hidden="1" x14ac:dyDescent="0.3">
      <c r="A957" s="5"/>
      <c r="B957" s="5"/>
      <c r="C957" s="5"/>
      <c r="D957" s="5"/>
      <c r="E957" s="5"/>
      <c r="F957" s="5"/>
      <c r="G957" s="5"/>
    </row>
    <row r="958" spans="1:7" ht="15.6" hidden="1" x14ac:dyDescent="0.3">
      <c r="A958" s="5"/>
      <c r="B958" s="5"/>
      <c r="C958" s="5"/>
      <c r="D958" s="5"/>
      <c r="E958" s="5"/>
      <c r="F958" s="5"/>
      <c r="G958" s="5"/>
    </row>
    <row r="959" spans="1:7" ht="15.6" hidden="1" x14ac:dyDescent="0.3">
      <c r="A959" s="5"/>
      <c r="B959" s="5"/>
      <c r="C959" s="5"/>
      <c r="D959" s="5"/>
      <c r="E959" s="5"/>
      <c r="F959" s="5"/>
      <c r="G959" s="5"/>
    </row>
    <row r="960" spans="1:7" ht="15.6" hidden="1" x14ac:dyDescent="0.3">
      <c r="A960" s="5"/>
      <c r="B960" s="5"/>
      <c r="C960" s="5"/>
      <c r="D960" s="5"/>
      <c r="E960" s="5"/>
      <c r="F960" s="5"/>
      <c r="G960" s="5"/>
    </row>
    <row r="961" spans="1:7" ht="15.6" hidden="1" x14ac:dyDescent="0.3">
      <c r="A961" s="5"/>
      <c r="B961" s="5"/>
      <c r="C961" s="5"/>
      <c r="D961" s="5"/>
      <c r="E961" s="5"/>
      <c r="F961" s="5"/>
      <c r="G961" s="5"/>
    </row>
    <row r="962" spans="1:7" ht="15.6" hidden="1" x14ac:dyDescent="0.3">
      <c r="A962" s="5"/>
      <c r="B962" s="5"/>
      <c r="C962" s="5"/>
      <c r="D962" s="5"/>
      <c r="E962" s="5"/>
      <c r="F962" s="5"/>
      <c r="G962" s="5"/>
    </row>
    <row r="963" spans="1:7" ht="15.6" hidden="1" x14ac:dyDescent="0.3">
      <c r="A963" s="5"/>
      <c r="B963" s="5"/>
      <c r="C963" s="5"/>
      <c r="D963" s="5"/>
      <c r="E963" s="5"/>
      <c r="F963" s="5"/>
      <c r="G963" s="5"/>
    </row>
    <row r="964" spans="1:7" ht="15.6" hidden="1" x14ac:dyDescent="0.3">
      <c r="A964" s="5"/>
      <c r="B964" s="5"/>
      <c r="C964" s="5"/>
      <c r="D964" s="5"/>
      <c r="E964" s="5"/>
      <c r="F964" s="5"/>
      <c r="G964" s="5"/>
    </row>
    <row r="965" spans="1:7" ht="15.6" hidden="1" x14ac:dyDescent="0.3">
      <c r="A965" s="5"/>
      <c r="B965" s="5"/>
      <c r="C965" s="5"/>
      <c r="D965" s="5"/>
      <c r="E965" s="5"/>
      <c r="F965" s="5"/>
      <c r="G965" s="5"/>
    </row>
    <row r="966" spans="1:7" ht="15.6" hidden="1" x14ac:dyDescent="0.3">
      <c r="A966" s="5"/>
      <c r="B966" s="5"/>
      <c r="C966" s="5"/>
      <c r="D966" s="5"/>
      <c r="E966" s="5"/>
      <c r="F966" s="5"/>
      <c r="G966" s="5"/>
    </row>
    <row r="967" spans="1:7" ht="15.6" hidden="1" x14ac:dyDescent="0.3">
      <c r="A967" s="5"/>
      <c r="B967" s="5"/>
      <c r="C967" s="5"/>
      <c r="D967" s="5"/>
      <c r="E967" s="5"/>
      <c r="F967" s="5"/>
      <c r="G967" s="5"/>
    </row>
    <row r="968" spans="1:7" ht="15.6" hidden="1" x14ac:dyDescent="0.3">
      <c r="A968" s="5"/>
      <c r="B968" s="5"/>
      <c r="C968" s="5"/>
      <c r="D968" s="5"/>
      <c r="E968" s="5"/>
      <c r="F968" s="5"/>
      <c r="G968" s="5"/>
    </row>
    <row r="969" spans="1:7" ht="15.6" hidden="1" x14ac:dyDescent="0.3">
      <c r="A969" s="5"/>
      <c r="B969" s="5"/>
      <c r="C969" s="5"/>
      <c r="D969" s="5"/>
      <c r="E969" s="5"/>
      <c r="F969" s="5"/>
      <c r="G969" s="5"/>
    </row>
    <row r="970" spans="1:7" ht="15.6" hidden="1" x14ac:dyDescent="0.3">
      <c r="A970" s="5"/>
      <c r="B970" s="5"/>
      <c r="C970" s="5"/>
      <c r="D970" s="5"/>
      <c r="E970" s="5"/>
      <c r="F970" s="5"/>
      <c r="G970" s="5"/>
    </row>
    <row r="971" spans="1:7" ht="15.6" hidden="1" x14ac:dyDescent="0.3">
      <c r="A971" s="5"/>
      <c r="B971" s="5"/>
      <c r="C971" s="5"/>
      <c r="D971" s="5"/>
      <c r="E971" s="5"/>
      <c r="F971" s="5"/>
      <c r="G971" s="5"/>
    </row>
    <row r="972" spans="1:7" ht="15.6" hidden="1" x14ac:dyDescent="0.3">
      <c r="A972" s="5"/>
      <c r="B972" s="5"/>
      <c r="C972" s="5"/>
      <c r="D972" s="5"/>
      <c r="E972" s="5"/>
      <c r="F972" s="5"/>
      <c r="G972" s="5"/>
    </row>
    <row r="973" spans="1:7" ht="15.6" hidden="1" x14ac:dyDescent="0.3">
      <c r="A973" s="5"/>
      <c r="B973" s="5"/>
      <c r="C973" s="5"/>
      <c r="D973" s="5"/>
      <c r="E973" s="5"/>
      <c r="F973" s="5"/>
      <c r="G973" s="5"/>
    </row>
    <row r="974" spans="1:7" ht="15.6" hidden="1" x14ac:dyDescent="0.3">
      <c r="A974" s="5"/>
      <c r="B974" s="5"/>
      <c r="C974" s="5"/>
      <c r="D974" s="5"/>
      <c r="E974" s="5"/>
      <c r="F974" s="5"/>
      <c r="G974" s="5"/>
    </row>
    <row r="975" spans="1:7" ht="15.6" hidden="1" x14ac:dyDescent="0.3">
      <c r="A975" s="5"/>
      <c r="B975" s="5"/>
      <c r="C975" s="5"/>
      <c r="D975" s="5"/>
      <c r="E975" s="5"/>
      <c r="F975" s="5"/>
      <c r="G975" s="5"/>
    </row>
    <row r="976" spans="1:7" ht="15.6" hidden="1" x14ac:dyDescent="0.3">
      <c r="A976" s="5"/>
      <c r="B976" s="5"/>
      <c r="C976" s="5"/>
      <c r="D976" s="5"/>
      <c r="E976" s="5"/>
      <c r="F976" s="5"/>
      <c r="G976" s="5"/>
    </row>
    <row r="977" spans="1:7" ht="15.6" hidden="1" x14ac:dyDescent="0.3">
      <c r="A977" s="5"/>
      <c r="B977" s="5"/>
      <c r="C977" s="5"/>
      <c r="D977" s="5"/>
      <c r="E977" s="5"/>
      <c r="F977" s="5"/>
      <c r="G977" s="5"/>
    </row>
    <row r="978" spans="1:7" ht="15.6" hidden="1" x14ac:dyDescent="0.3">
      <c r="A978" s="5"/>
      <c r="B978" s="5"/>
      <c r="C978" s="5"/>
      <c r="D978" s="5"/>
      <c r="E978" s="5"/>
      <c r="F978" s="5"/>
      <c r="G978" s="5"/>
    </row>
    <row r="979" spans="1:7" ht="15.6" hidden="1" x14ac:dyDescent="0.3">
      <c r="A979" s="5"/>
      <c r="B979" s="5"/>
      <c r="C979" s="5"/>
      <c r="D979" s="5"/>
      <c r="E979" s="5"/>
      <c r="F979" s="5"/>
      <c r="G979" s="5"/>
    </row>
    <row r="980" spans="1:7" ht="15.6" hidden="1" x14ac:dyDescent="0.3">
      <c r="A980" s="5"/>
      <c r="B980" s="5"/>
      <c r="C980" s="5"/>
      <c r="D980" s="5"/>
      <c r="E980" s="5"/>
      <c r="F980" s="5"/>
      <c r="G980" s="5"/>
    </row>
    <row r="981" spans="1:7" ht="15.6" hidden="1" x14ac:dyDescent="0.3">
      <c r="A981" s="5"/>
      <c r="B981" s="5"/>
      <c r="C981" s="5"/>
      <c r="D981" s="5"/>
      <c r="E981" s="5"/>
      <c r="F981" s="5"/>
      <c r="G981" s="5"/>
    </row>
    <row r="982" spans="1:7" ht="15.6" hidden="1" x14ac:dyDescent="0.3">
      <c r="A982" s="5"/>
      <c r="B982" s="5"/>
      <c r="C982" s="5"/>
      <c r="D982" s="5"/>
      <c r="E982" s="5"/>
      <c r="F982" s="5"/>
      <c r="G982" s="5"/>
    </row>
    <row r="983" spans="1:7" ht="15.6" hidden="1" x14ac:dyDescent="0.3">
      <c r="A983" s="5"/>
      <c r="B983" s="5"/>
      <c r="C983" s="5"/>
      <c r="D983" s="5"/>
      <c r="E983" s="5"/>
      <c r="F983" s="5"/>
      <c r="G983" s="5"/>
    </row>
    <row r="984" spans="1:7" ht="15.6" hidden="1" x14ac:dyDescent="0.3">
      <c r="A984" s="5"/>
      <c r="B984" s="5"/>
      <c r="C984" s="5"/>
      <c r="D984" s="5"/>
      <c r="E984" s="5"/>
      <c r="F984" s="5"/>
      <c r="G984" s="5"/>
    </row>
    <row r="985" spans="1:7" ht="14.25" hidden="1" customHeight="1" x14ac:dyDescent="0.3"/>
    <row r="986" spans="1:7" ht="14.25" hidden="1" customHeight="1" x14ac:dyDescent="0.3"/>
    <row r="987" spans="1:7" ht="14.25" hidden="1" customHeight="1" x14ac:dyDescent="0.3"/>
    <row r="988" spans="1:7" ht="14.25" hidden="1" customHeight="1" x14ac:dyDescent="0.3"/>
    <row r="989" spans="1:7" ht="14.25" hidden="1" customHeight="1" x14ac:dyDescent="0.3"/>
    <row r="990" spans="1:7" ht="14.25" hidden="1" customHeight="1" x14ac:dyDescent="0.3"/>
    <row r="991" spans="1:7" ht="14.25" hidden="1" customHeight="1" x14ac:dyDescent="0.3"/>
    <row r="992" spans="1:7" ht="14.25" hidden="1" customHeight="1" x14ac:dyDescent="0.3"/>
    <row r="993" spans="1:7" ht="14.25" hidden="1" customHeight="1" x14ac:dyDescent="0.3"/>
    <row r="994" spans="1:7" ht="14.25" hidden="1" customHeight="1" x14ac:dyDescent="0.3"/>
    <row r="995" spans="1:7" ht="14.25" hidden="1" customHeight="1" x14ac:dyDescent="0.3"/>
    <row r="996" spans="1:7" ht="14.25" hidden="1" customHeight="1" x14ac:dyDescent="0.3"/>
    <row r="997" spans="1:7" ht="15.6" hidden="1" x14ac:dyDescent="0.3">
      <c r="A997" s="5"/>
      <c r="B997" s="5"/>
      <c r="C997" s="5"/>
      <c r="D997" s="5"/>
      <c r="E997" s="5"/>
      <c r="F997" s="5"/>
      <c r="G997" s="5"/>
    </row>
    <row r="998" spans="1:7" ht="15" hidden="1" customHeight="1" x14ac:dyDescent="0.3"/>
    <row r="999" spans="1:7" ht="15" hidden="1" customHeight="1" x14ac:dyDescent="0.3"/>
    <row r="1000" spans="1:7" ht="15" hidden="1" customHeight="1" x14ac:dyDescent="0.3"/>
    <row r="1001" spans="1:7" ht="15" hidden="1" customHeight="1" x14ac:dyDescent="0.3"/>
    <row r="1002" spans="1:7" ht="15" hidden="1" customHeight="1" x14ac:dyDescent="0.3"/>
    <row r="1003" spans="1:7" ht="15" hidden="1" customHeight="1" x14ac:dyDescent="0.3"/>
  </sheetData>
  <sheetProtection algorithmName="SHA-512" hashValue="v9Fj/T9oGE6IcxD9rD9b8xWGgJFQNMRky0kjtYajJ+kB4O5WZFULb1ioRgnRK/FjHc5Bzf8gvrXLGpbCsBGZUw==" saltValue="hgwjeN9LBt3N7Flk8c1umA==" spinCount="100000" sheet="1" selectLockedCells="1"/>
  <mergeCells count="1">
    <mergeCell ref="C1:G1"/>
  </mergeCells>
  <conditionalFormatting sqref="C3">
    <cfRule type="expression" dxfId="8" priority="4">
      <formula>$C$3&lt;&gt;$E$3</formula>
    </cfRule>
  </conditionalFormatting>
  <conditionalFormatting sqref="C21">
    <cfRule type="expression" dxfId="7" priority="3">
      <formula>$C$21&lt;&gt;$E$21</formula>
    </cfRule>
  </conditionalFormatting>
  <conditionalFormatting sqref="E35">
    <cfRule type="expression" dxfId="6" priority="1">
      <formula>$E$35&lt;&gt;1</formula>
    </cfRule>
  </conditionalFormatting>
  <conditionalFormatting sqref="C35">
    <cfRule type="expression" dxfId="5" priority="2">
      <formula>$C$35&lt;&gt;1</formula>
    </cfRule>
  </conditionalFormatting>
  <dataValidations count="1">
    <dataValidation type="whole" allowBlank="1" showInputMessage="1" showErrorMessage="1" sqref="O32:O33 O17:O19" xr:uid="{00000000-0002-0000-0700-00000000000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700-000001000000}">
          <x14:formula1>
            <xm:f>Data!$A$2:$A$3</xm:f>
          </x14:formula1>
          <xm:sqref>F23:G33 F37:G41 F5:G19</xm:sqref>
        </x14:dataValidation>
        <x14:dataValidation type="list" allowBlank="1" showInputMessage="1" showErrorMessage="1" xr:uid="{B34CACD4-4A16-43E2-8817-1932F8729A43}">
          <x14:formula1>
            <xm:f>Data!$F$2:$F$3</xm:f>
          </x14:formula1>
          <xm:sqref>E5:E19 E37:E41 E23:E33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31"/>
  <sheetViews>
    <sheetView showGridLines="0" showRowColHeaders="0" workbookViewId="0">
      <selection activeCell="B11" sqref="B11"/>
    </sheetView>
  </sheetViews>
  <sheetFormatPr defaultColWidth="0" defaultRowHeight="14.4" zeroHeight="1" x14ac:dyDescent="0.3"/>
  <cols>
    <col min="1" max="1" width="9.109375" style="1" customWidth="1"/>
    <col min="2" max="6" width="18.33203125" style="1" customWidth="1"/>
    <col min="7" max="7" width="9.109375" style="1" customWidth="1"/>
    <col min="8" max="12" width="0" style="1" hidden="1" customWidth="1"/>
    <col min="13" max="16384" width="9.109375" style="1" hidden="1"/>
  </cols>
  <sheetData>
    <row r="1" spans="1:12" ht="18" x14ac:dyDescent="0.3">
      <c r="A1" s="59"/>
      <c r="B1" s="332" t="s">
        <v>229</v>
      </c>
      <c r="C1" s="332"/>
      <c r="D1" s="332"/>
      <c r="E1" s="332"/>
      <c r="F1" s="332"/>
      <c r="G1" s="59"/>
    </row>
    <row r="2" spans="1:12" ht="18" x14ac:dyDescent="0.3">
      <c r="A2" s="59"/>
      <c r="B2" s="332" t="s">
        <v>0</v>
      </c>
      <c r="C2" s="332"/>
      <c r="D2" s="332"/>
      <c r="E2" s="332"/>
      <c r="F2" s="332"/>
      <c r="G2" s="59"/>
    </row>
    <row r="3" spans="1:12" x14ac:dyDescent="0.3">
      <c r="A3" s="59"/>
      <c r="B3" s="60"/>
      <c r="C3" s="60"/>
      <c r="D3" s="60"/>
      <c r="E3" s="60"/>
      <c r="F3" s="60"/>
      <c r="G3" s="59"/>
    </row>
    <row r="4" spans="1:12" ht="15" customHeight="1" x14ac:dyDescent="0.3">
      <c r="A4" s="59"/>
      <c r="B4" s="351" t="s">
        <v>84</v>
      </c>
      <c r="C4" s="352"/>
      <c r="D4" s="352"/>
      <c r="E4" s="352"/>
      <c r="F4" s="353"/>
      <c r="G4" s="59"/>
    </row>
    <row r="5" spans="1:12" x14ac:dyDescent="0.3">
      <c r="A5" s="59"/>
      <c r="B5" s="354" t="s">
        <v>85</v>
      </c>
      <c r="C5" s="355"/>
      <c r="D5" s="355"/>
      <c r="E5" s="355"/>
      <c r="F5" s="356"/>
      <c r="G5" s="59"/>
    </row>
    <row r="6" spans="1:12" ht="95.25" customHeight="1" x14ac:dyDescent="0.3">
      <c r="A6" s="59"/>
      <c r="B6" s="357" t="s">
        <v>226</v>
      </c>
      <c r="C6" s="358"/>
      <c r="D6" s="358"/>
      <c r="E6" s="358"/>
      <c r="F6" s="359"/>
      <c r="G6" s="59"/>
    </row>
    <row r="7" spans="1:12" x14ac:dyDescent="0.3">
      <c r="A7" s="59"/>
      <c r="B7" s="60"/>
      <c r="C7" s="60"/>
      <c r="D7" s="60"/>
      <c r="E7" s="60"/>
      <c r="F7" s="60"/>
      <c r="G7" s="59"/>
    </row>
    <row r="8" spans="1:12" ht="15" customHeight="1" x14ac:dyDescent="0.3">
      <c r="A8" s="59"/>
      <c r="B8" s="343" t="s">
        <v>59</v>
      </c>
      <c r="C8" s="338"/>
      <c r="D8" s="338"/>
      <c r="E8" s="338"/>
      <c r="F8" s="340"/>
      <c r="G8" s="59"/>
    </row>
    <row r="9" spans="1:12" ht="27.6" x14ac:dyDescent="0.3">
      <c r="A9" s="59"/>
      <c r="B9" s="349" t="s">
        <v>4</v>
      </c>
      <c r="C9" s="345" t="s">
        <v>50</v>
      </c>
      <c r="D9" s="345"/>
      <c r="E9" s="345" t="s">
        <v>16</v>
      </c>
      <c r="F9" s="154" t="s">
        <v>118</v>
      </c>
      <c r="G9" s="59"/>
    </row>
    <row r="10" spans="1:12" ht="27.6" x14ac:dyDescent="0.3">
      <c r="A10" s="59"/>
      <c r="B10" s="350"/>
      <c r="C10" s="346" t="s">
        <v>188</v>
      </c>
      <c r="D10" s="346"/>
      <c r="E10" s="346"/>
      <c r="F10" s="156" t="s">
        <v>51</v>
      </c>
      <c r="G10" s="59"/>
    </row>
    <row r="11" spans="1:12" x14ac:dyDescent="0.3">
      <c r="A11" s="59"/>
      <c r="B11" s="98"/>
      <c r="C11" s="391"/>
      <c r="D11" s="391"/>
      <c r="E11" s="99"/>
      <c r="F11" s="100"/>
      <c r="G11" s="59"/>
      <c r="I11" s="10"/>
      <c r="J11" s="18"/>
      <c r="K11" s="18"/>
      <c r="L11" s="19"/>
    </row>
    <row r="12" spans="1:12" x14ac:dyDescent="0.3">
      <c r="A12" s="59"/>
      <c r="B12" s="125"/>
      <c r="C12" s="392"/>
      <c r="D12" s="392"/>
      <c r="E12" s="126"/>
      <c r="F12" s="127"/>
      <c r="G12" s="59"/>
      <c r="I12" s="10"/>
      <c r="J12" s="18"/>
      <c r="K12" s="18"/>
      <c r="L12" s="19"/>
    </row>
    <row r="13" spans="1:12" x14ac:dyDescent="0.3">
      <c r="A13" s="59"/>
      <c r="B13" s="103"/>
      <c r="C13" s="393"/>
      <c r="D13" s="393"/>
      <c r="E13" s="104"/>
      <c r="F13" s="105"/>
      <c r="G13" s="59"/>
      <c r="I13" s="10"/>
      <c r="J13" s="18"/>
      <c r="K13" s="18"/>
      <c r="L13" s="19"/>
    </row>
    <row r="14" spans="1:12" x14ac:dyDescent="0.3">
      <c r="A14" s="59"/>
      <c r="B14" s="60"/>
      <c r="C14" s="65"/>
      <c r="D14" s="65"/>
      <c r="E14" s="65"/>
      <c r="F14" s="66"/>
      <c r="G14" s="59"/>
    </row>
    <row r="15" spans="1:12" x14ac:dyDescent="0.3">
      <c r="A15" s="59"/>
      <c r="B15" s="343" t="s">
        <v>58</v>
      </c>
      <c r="C15" s="338"/>
      <c r="D15" s="338"/>
      <c r="E15" s="338"/>
      <c r="F15" s="340"/>
      <c r="G15" s="59"/>
    </row>
    <row r="16" spans="1:12" ht="27.6" x14ac:dyDescent="0.3">
      <c r="A16" s="59"/>
      <c r="B16" s="349" t="s">
        <v>4</v>
      </c>
      <c r="C16" s="345" t="s">
        <v>52</v>
      </c>
      <c r="D16" s="345"/>
      <c r="E16" s="345" t="s">
        <v>16</v>
      </c>
      <c r="F16" s="154" t="s">
        <v>118</v>
      </c>
      <c r="G16" s="59"/>
    </row>
    <row r="17" spans="1:12" ht="27.6" x14ac:dyDescent="0.3">
      <c r="A17" s="59"/>
      <c r="B17" s="350"/>
      <c r="C17" s="346" t="s">
        <v>189</v>
      </c>
      <c r="D17" s="346"/>
      <c r="E17" s="346"/>
      <c r="F17" s="156" t="s">
        <v>51</v>
      </c>
      <c r="G17" s="59"/>
    </row>
    <row r="18" spans="1:12" x14ac:dyDescent="0.3">
      <c r="A18" s="59"/>
      <c r="B18" s="128"/>
      <c r="C18" s="388"/>
      <c r="D18" s="388"/>
      <c r="E18" s="129"/>
      <c r="F18" s="130"/>
      <c r="G18" s="59"/>
      <c r="I18" s="18"/>
      <c r="J18" s="18"/>
      <c r="K18" s="18"/>
      <c r="L18" s="19"/>
    </row>
    <row r="19" spans="1:12" x14ac:dyDescent="0.3">
      <c r="A19" s="59"/>
      <c r="B19" s="101"/>
      <c r="C19" s="389"/>
      <c r="D19" s="389"/>
      <c r="E19" s="102"/>
      <c r="F19" s="106"/>
      <c r="G19" s="59"/>
      <c r="I19" s="18"/>
      <c r="J19" s="18"/>
      <c r="K19" s="18"/>
      <c r="L19" s="19"/>
    </row>
    <row r="20" spans="1:12" x14ac:dyDescent="0.3">
      <c r="A20" s="59"/>
      <c r="B20" s="131"/>
      <c r="C20" s="390"/>
      <c r="D20" s="390"/>
      <c r="E20" s="132"/>
      <c r="F20" s="133"/>
      <c r="G20" s="59"/>
      <c r="I20" s="18"/>
      <c r="J20" s="18"/>
      <c r="K20" s="18"/>
      <c r="L20" s="19"/>
    </row>
    <row r="21" spans="1:12" x14ac:dyDescent="0.3">
      <c r="A21" s="59"/>
      <c r="B21" s="60"/>
      <c r="C21" s="60"/>
      <c r="D21" s="60"/>
      <c r="E21" s="60"/>
      <c r="F21" s="60"/>
      <c r="G21" s="59"/>
    </row>
    <row r="22" spans="1:12" x14ac:dyDescent="0.3">
      <c r="A22" s="59"/>
      <c r="B22" s="343" t="s">
        <v>57</v>
      </c>
      <c r="C22" s="338"/>
      <c r="D22" s="338"/>
      <c r="E22" s="338"/>
      <c r="F22" s="340"/>
      <c r="G22" s="59"/>
    </row>
    <row r="23" spans="1:12" ht="27.6" x14ac:dyDescent="0.3">
      <c r="A23" s="59"/>
      <c r="B23" s="349" t="s">
        <v>4</v>
      </c>
      <c r="C23" s="345" t="s">
        <v>50</v>
      </c>
      <c r="D23" s="345"/>
      <c r="E23" s="345" t="s">
        <v>16</v>
      </c>
      <c r="F23" s="154" t="s">
        <v>118</v>
      </c>
      <c r="G23" s="59"/>
    </row>
    <row r="24" spans="1:12" ht="27.6" x14ac:dyDescent="0.3">
      <c r="A24" s="59"/>
      <c r="B24" s="350"/>
      <c r="C24" s="298" t="s">
        <v>188</v>
      </c>
      <c r="D24" s="298" t="s">
        <v>189</v>
      </c>
      <c r="E24" s="346"/>
      <c r="F24" s="156" t="s">
        <v>51</v>
      </c>
      <c r="G24" s="59"/>
    </row>
    <row r="25" spans="1:12" x14ac:dyDescent="0.3">
      <c r="A25" s="59"/>
      <c r="B25" s="98"/>
      <c r="C25" s="99"/>
      <c r="D25" s="99"/>
      <c r="E25" s="99"/>
      <c r="F25" s="100"/>
      <c r="G25" s="59"/>
      <c r="I25" s="18"/>
      <c r="J25" s="19"/>
      <c r="K25" s="19"/>
      <c r="L25" s="19"/>
    </row>
    <row r="26" spans="1:12" x14ac:dyDescent="0.3">
      <c r="A26" s="59"/>
      <c r="B26" s="125"/>
      <c r="C26" s="126"/>
      <c r="D26" s="126"/>
      <c r="E26" s="126"/>
      <c r="F26" s="134"/>
      <c r="G26" s="59"/>
      <c r="I26" s="18"/>
      <c r="J26" s="19"/>
      <c r="K26" s="19"/>
      <c r="L26" s="19"/>
    </row>
    <row r="27" spans="1:12" x14ac:dyDescent="0.3">
      <c r="A27" s="59"/>
      <c r="B27" s="101"/>
      <c r="C27" s="102"/>
      <c r="D27" s="102"/>
      <c r="E27" s="102"/>
      <c r="F27" s="106"/>
      <c r="G27" s="59"/>
      <c r="I27" s="18"/>
      <c r="J27" s="19"/>
      <c r="K27" s="19"/>
      <c r="L27" s="19"/>
    </row>
    <row r="28" spans="1:12" x14ac:dyDescent="0.3">
      <c r="A28" s="59"/>
      <c r="B28" s="125"/>
      <c r="C28" s="126"/>
      <c r="D28" s="126"/>
      <c r="E28" s="126"/>
      <c r="F28" s="134"/>
      <c r="G28" s="59"/>
      <c r="I28" s="18"/>
      <c r="J28" s="19"/>
      <c r="K28" s="19"/>
      <c r="L28" s="19"/>
    </row>
    <row r="29" spans="1:12" x14ac:dyDescent="0.3">
      <c r="A29" s="59"/>
      <c r="B29" s="101"/>
      <c r="C29" s="102"/>
      <c r="D29" s="102"/>
      <c r="E29" s="102"/>
      <c r="F29" s="107"/>
      <c r="G29" s="59"/>
      <c r="I29" s="18"/>
      <c r="J29" s="19"/>
      <c r="K29" s="19"/>
      <c r="L29" s="19"/>
    </row>
    <row r="30" spans="1:12" x14ac:dyDescent="0.3">
      <c r="A30" s="59"/>
      <c r="B30" s="131"/>
      <c r="C30" s="132"/>
      <c r="D30" s="132"/>
      <c r="E30" s="132"/>
      <c r="F30" s="135"/>
      <c r="G30" s="59"/>
      <c r="I30" s="18"/>
      <c r="J30" s="19"/>
      <c r="K30" s="19"/>
      <c r="L30" s="19"/>
    </row>
    <row r="31" spans="1:12" x14ac:dyDescent="0.3">
      <c r="A31" s="59"/>
      <c r="B31" s="59"/>
      <c r="C31" s="59"/>
      <c r="D31" s="59"/>
      <c r="E31" s="59"/>
      <c r="F31" s="59"/>
      <c r="G31" s="59"/>
    </row>
  </sheetData>
  <sheetProtection algorithmName="SHA-512" hashValue="eKH8F2cIbVTs18d+4YqCDhCz6/bASwYE8opyWWWyH0329aasvy804K8dKNtRvJ6SbqKwJspE6zS4uwNem1g1ZA==" saltValue="seBsGgbYumcTHYqQ3tg/uA==" spinCount="100000" sheet="1" selectLockedCells="1"/>
  <mergeCells count="25">
    <mergeCell ref="B1:F1"/>
    <mergeCell ref="B2:F2"/>
    <mergeCell ref="B4:F4"/>
    <mergeCell ref="B5:F5"/>
    <mergeCell ref="B6:F6"/>
    <mergeCell ref="B8:F8"/>
    <mergeCell ref="B9:B10"/>
    <mergeCell ref="C9:D9"/>
    <mergeCell ref="E9:E10"/>
    <mergeCell ref="C10:D10"/>
    <mergeCell ref="C11:D11"/>
    <mergeCell ref="C12:D12"/>
    <mergeCell ref="C13:D13"/>
    <mergeCell ref="B15:F15"/>
    <mergeCell ref="B16:B17"/>
    <mergeCell ref="C16:D16"/>
    <mergeCell ref="E16:E17"/>
    <mergeCell ref="C17:D17"/>
    <mergeCell ref="C18:D18"/>
    <mergeCell ref="B23:B24"/>
    <mergeCell ref="C23:D23"/>
    <mergeCell ref="E23:E24"/>
    <mergeCell ref="C19:D19"/>
    <mergeCell ref="C20:D20"/>
    <mergeCell ref="B22:F22"/>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29"/>
  <sheetViews>
    <sheetView showGridLines="0" showRowColHeaders="0" workbookViewId="0">
      <selection activeCell="B11" sqref="B11"/>
    </sheetView>
  </sheetViews>
  <sheetFormatPr defaultColWidth="0" defaultRowHeight="14.4" zeroHeight="1" x14ac:dyDescent="0.3"/>
  <cols>
    <col min="1" max="1" width="9.109375" style="1" customWidth="1"/>
    <col min="2" max="6" width="18.33203125" style="1" customWidth="1"/>
    <col min="7" max="7" width="9.109375" style="1" customWidth="1"/>
    <col min="8" max="12" width="0" style="1" hidden="1" customWidth="1"/>
    <col min="13" max="16384" width="9.109375" style="1" hidden="1"/>
  </cols>
  <sheetData>
    <row r="1" spans="1:12" ht="18" x14ac:dyDescent="0.3">
      <c r="A1" s="59"/>
      <c r="B1" s="332" t="s">
        <v>230</v>
      </c>
      <c r="C1" s="332"/>
      <c r="D1" s="332"/>
      <c r="E1" s="332"/>
      <c r="F1" s="332"/>
      <c r="G1" s="59"/>
    </row>
    <row r="2" spans="1:12" ht="18" x14ac:dyDescent="0.3">
      <c r="A2" s="59"/>
      <c r="B2" s="332" t="s">
        <v>1</v>
      </c>
      <c r="C2" s="332"/>
      <c r="D2" s="332"/>
      <c r="E2" s="332"/>
      <c r="F2" s="332"/>
      <c r="G2" s="59"/>
    </row>
    <row r="3" spans="1:12" x14ac:dyDescent="0.3">
      <c r="A3" s="59"/>
      <c r="B3" s="60"/>
      <c r="C3" s="60"/>
      <c r="D3" s="60"/>
      <c r="E3" s="60"/>
      <c r="F3" s="60"/>
      <c r="G3" s="59"/>
    </row>
    <row r="4" spans="1:12" ht="15" customHeight="1" x14ac:dyDescent="0.3">
      <c r="A4" s="59"/>
      <c r="B4" s="351" t="s">
        <v>84</v>
      </c>
      <c r="C4" s="352"/>
      <c r="D4" s="352"/>
      <c r="E4" s="352"/>
      <c r="F4" s="353"/>
      <c r="G4" s="59"/>
    </row>
    <row r="5" spans="1:12" x14ac:dyDescent="0.3">
      <c r="A5" s="59"/>
      <c r="B5" s="354" t="s">
        <v>85</v>
      </c>
      <c r="C5" s="355"/>
      <c r="D5" s="355"/>
      <c r="E5" s="355"/>
      <c r="F5" s="356"/>
      <c r="G5" s="59"/>
    </row>
    <row r="6" spans="1:12" ht="95.25" customHeight="1" x14ac:dyDescent="0.3">
      <c r="A6" s="59"/>
      <c r="B6" s="357" t="s">
        <v>227</v>
      </c>
      <c r="C6" s="358"/>
      <c r="D6" s="358"/>
      <c r="E6" s="358"/>
      <c r="F6" s="359"/>
      <c r="G6" s="59"/>
    </row>
    <row r="7" spans="1:12" x14ac:dyDescent="0.3">
      <c r="A7" s="59"/>
      <c r="B7" s="60"/>
      <c r="C7" s="60"/>
      <c r="D7" s="60"/>
      <c r="E7" s="60"/>
      <c r="F7" s="60"/>
      <c r="G7" s="59"/>
    </row>
    <row r="8" spans="1:12" ht="15" customHeight="1" x14ac:dyDescent="0.3">
      <c r="A8" s="59"/>
      <c r="B8" s="367" t="s">
        <v>60</v>
      </c>
      <c r="C8" s="368"/>
      <c r="D8" s="368"/>
      <c r="E8" s="368"/>
      <c r="F8" s="369"/>
      <c r="G8" s="59"/>
    </row>
    <row r="9" spans="1:12" ht="27.6" x14ac:dyDescent="0.3">
      <c r="A9" s="59"/>
      <c r="B9" s="363" t="s">
        <v>4</v>
      </c>
      <c r="C9" s="365" t="s">
        <v>50</v>
      </c>
      <c r="D9" s="365"/>
      <c r="E9" s="365" t="s">
        <v>16</v>
      </c>
      <c r="F9" s="289" t="s">
        <v>118</v>
      </c>
      <c r="G9" s="59"/>
    </row>
    <row r="10" spans="1:12" ht="27.6" x14ac:dyDescent="0.3">
      <c r="A10" s="59"/>
      <c r="B10" s="364"/>
      <c r="C10" s="366" t="s">
        <v>188</v>
      </c>
      <c r="D10" s="366"/>
      <c r="E10" s="366"/>
      <c r="F10" s="290" t="s">
        <v>51</v>
      </c>
      <c r="G10" s="59"/>
    </row>
    <row r="11" spans="1:12" x14ac:dyDescent="0.3">
      <c r="A11" s="59"/>
      <c r="B11" s="98"/>
      <c r="C11" s="391"/>
      <c r="D11" s="391"/>
      <c r="E11" s="99"/>
      <c r="F11" s="100"/>
      <c r="G11" s="59"/>
      <c r="I11" s="10"/>
      <c r="J11" s="394"/>
      <c r="K11" s="394"/>
      <c r="L11" s="19"/>
    </row>
    <row r="12" spans="1:12" x14ac:dyDescent="0.3">
      <c r="A12" s="59"/>
      <c r="B12" s="125"/>
      <c r="C12" s="392"/>
      <c r="D12" s="392"/>
      <c r="E12" s="126"/>
      <c r="F12" s="127"/>
      <c r="G12" s="59"/>
      <c r="I12" s="10"/>
      <c r="J12" s="394"/>
      <c r="K12" s="394"/>
      <c r="L12" s="19"/>
    </row>
    <row r="13" spans="1:12" x14ac:dyDescent="0.3">
      <c r="A13" s="59"/>
      <c r="B13" s="103"/>
      <c r="C13" s="393"/>
      <c r="D13" s="393"/>
      <c r="E13" s="104"/>
      <c r="F13" s="105"/>
      <c r="G13" s="59"/>
      <c r="I13" s="10"/>
      <c r="J13" s="394"/>
      <c r="K13" s="394"/>
      <c r="L13" s="19"/>
    </row>
    <row r="14" spans="1:12" x14ac:dyDescent="0.3">
      <c r="A14" s="59"/>
      <c r="B14" s="60"/>
      <c r="C14" s="65"/>
      <c r="D14" s="65"/>
      <c r="E14" s="65"/>
      <c r="F14" s="66"/>
      <c r="G14" s="59"/>
    </row>
    <row r="15" spans="1:12" x14ac:dyDescent="0.3">
      <c r="A15" s="59"/>
      <c r="B15" s="367" t="s">
        <v>61</v>
      </c>
      <c r="C15" s="368"/>
      <c r="D15" s="368"/>
      <c r="E15" s="368"/>
      <c r="F15" s="369"/>
      <c r="G15" s="59"/>
    </row>
    <row r="16" spans="1:12" ht="27.6" x14ac:dyDescent="0.3">
      <c r="A16" s="59"/>
      <c r="B16" s="363" t="s">
        <v>4</v>
      </c>
      <c r="C16" s="365" t="s">
        <v>52</v>
      </c>
      <c r="D16" s="365"/>
      <c r="E16" s="365" t="s">
        <v>16</v>
      </c>
      <c r="F16" s="289" t="s">
        <v>118</v>
      </c>
      <c r="G16" s="59"/>
    </row>
    <row r="17" spans="1:12" ht="27.6" x14ac:dyDescent="0.3">
      <c r="A17" s="59"/>
      <c r="B17" s="364"/>
      <c r="C17" s="366" t="s">
        <v>189</v>
      </c>
      <c r="D17" s="366"/>
      <c r="E17" s="366"/>
      <c r="F17" s="290" t="s">
        <v>51</v>
      </c>
      <c r="G17" s="59"/>
    </row>
    <row r="18" spans="1:12" x14ac:dyDescent="0.3">
      <c r="A18" s="59"/>
      <c r="B18" s="128"/>
      <c r="C18" s="388"/>
      <c r="D18" s="388"/>
      <c r="E18" s="129"/>
      <c r="F18" s="130"/>
      <c r="G18" s="59"/>
      <c r="I18" s="18"/>
      <c r="J18" s="394"/>
      <c r="K18" s="394"/>
      <c r="L18" s="19"/>
    </row>
    <row r="19" spans="1:12" x14ac:dyDescent="0.3">
      <c r="A19" s="59"/>
      <c r="B19" s="101"/>
      <c r="C19" s="389"/>
      <c r="D19" s="389"/>
      <c r="E19" s="102"/>
      <c r="F19" s="106"/>
      <c r="G19" s="59"/>
      <c r="I19" s="18"/>
      <c r="J19" s="394"/>
      <c r="K19" s="394"/>
      <c r="L19" s="19"/>
    </row>
    <row r="20" spans="1:12" x14ac:dyDescent="0.3">
      <c r="A20" s="59"/>
      <c r="B20" s="131"/>
      <c r="C20" s="390"/>
      <c r="D20" s="390"/>
      <c r="E20" s="132"/>
      <c r="F20" s="133"/>
      <c r="G20" s="59"/>
      <c r="I20" s="18"/>
      <c r="J20" s="394"/>
      <c r="K20" s="394"/>
      <c r="L20" s="19"/>
    </row>
    <row r="21" spans="1:12" x14ac:dyDescent="0.3">
      <c r="A21" s="59"/>
      <c r="B21" s="60"/>
      <c r="C21" s="60"/>
      <c r="D21" s="60"/>
      <c r="E21" s="60"/>
      <c r="F21" s="60"/>
      <c r="G21" s="59"/>
    </row>
    <row r="22" spans="1:12" x14ac:dyDescent="0.3">
      <c r="A22" s="59"/>
      <c r="B22" s="367" t="s">
        <v>62</v>
      </c>
      <c r="C22" s="368"/>
      <c r="D22" s="368"/>
      <c r="E22" s="368"/>
      <c r="F22" s="369"/>
      <c r="G22" s="59"/>
    </row>
    <row r="23" spans="1:12" ht="27.6" x14ac:dyDescent="0.3">
      <c r="A23" s="59"/>
      <c r="B23" s="363" t="s">
        <v>4</v>
      </c>
      <c r="C23" s="365" t="s">
        <v>50</v>
      </c>
      <c r="D23" s="365"/>
      <c r="E23" s="365" t="s">
        <v>16</v>
      </c>
      <c r="F23" s="289" t="s">
        <v>118</v>
      </c>
      <c r="G23" s="59"/>
    </row>
    <row r="24" spans="1:12" ht="27.6" x14ac:dyDescent="0.3">
      <c r="A24" s="59"/>
      <c r="B24" s="364"/>
      <c r="C24" s="291" t="s">
        <v>188</v>
      </c>
      <c r="D24" s="291" t="s">
        <v>189</v>
      </c>
      <c r="E24" s="366"/>
      <c r="F24" s="290" t="s">
        <v>51</v>
      </c>
      <c r="G24" s="59"/>
    </row>
    <row r="25" spans="1:12" x14ac:dyDescent="0.3">
      <c r="A25" s="59"/>
      <c r="B25" s="98"/>
      <c r="C25" s="99"/>
      <c r="D25" s="99"/>
      <c r="E25" s="99"/>
      <c r="F25" s="100"/>
      <c r="G25" s="59"/>
      <c r="I25" s="18"/>
      <c r="J25" s="19"/>
      <c r="K25" s="19"/>
      <c r="L25" s="19"/>
    </row>
    <row r="26" spans="1:12" x14ac:dyDescent="0.3">
      <c r="A26" s="59"/>
      <c r="B26" s="125"/>
      <c r="C26" s="126"/>
      <c r="D26" s="126"/>
      <c r="E26" s="126"/>
      <c r="F26" s="134"/>
      <c r="G26" s="59"/>
      <c r="I26" s="18"/>
      <c r="J26" s="19"/>
      <c r="K26" s="19"/>
      <c r="L26" s="19"/>
    </row>
    <row r="27" spans="1:12" x14ac:dyDescent="0.3">
      <c r="A27" s="59"/>
      <c r="B27" s="101"/>
      <c r="C27" s="102"/>
      <c r="D27" s="102"/>
      <c r="E27" s="102"/>
      <c r="F27" s="106"/>
      <c r="G27" s="59"/>
      <c r="I27" s="18"/>
      <c r="J27" s="19"/>
      <c r="K27" s="19"/>
      <c r="L27" s="19"/>
    </row>
    <row r="28" spans="1:12" x14ac:dyDescent="0.3">
      <c r="A28" s="59"/>
      <c r="B28" s="131"/>
      <c r="C28" s="132"/>
      <c r="D28" s="132"/>
      <c r="E28" s="132"/>
      <c r="F28" s="133"/>
      <c r="G28" s="59"/>
      <c r="I28" s="18"/>
      <c r="J28" s="19"/>
      <c r="K28" s="19"/>
      <c r="L28" s="19"/>
    </row>
    <row r="29" spans="1:12" x14ac:dyDescent="0.3">
      <c r="A29" s="59"/>
      <c r="B29" s="59"/>
      <c r="C29" s="59"/>
      <c r="D29" s="59"/>
      <c r="E29" s="59"/>
      <c r="F29" s="59"/>
      <c r="G29" s="59"/>
    </row>
  </sheetData>
  <sheetProtection algorithmName="SHA-512" hashValue="1Yt9D2twQNAX4kRqAOnpshTIgfXI2kEb+20sePjc6IBrBpq8uh6y/bV4MghCN+M46BkQzFAn8rd01skbmhIyrQ==" saltValue="6uirEklO7v8bQtAkO7lzQw==" spinCount="100000" sheet="1" selectLockedCells="1"/>
  <mergeCells count="31">
    <mergeCell ref="B1:F1"/>
    <mergeCell ref="B2:F2"/>
    <mergeCell ref="B4:F4"/>
    <mergeCell ref="B5:F5"/>
    <mergeCell ref="B6:F6"/>
    <mergeCell ref="B8:F8"/>
    <mergeCell ref="B9:B10"/>
    <mergeCell ref="C9:D9"/>
    <mergeCell ref="E9:E10"/>
    <mergeCell ref="C10:D10"/>
    <mergeCell ref="C11:D11"/>
    <mergeCell ref="J11:K11"/>
    <mergeCell ref="C12:D12"/>
    <mergeCell ref="J12:K12"/>
    <mergeCell ref="C13:D13"/>
    <mergeCell ref="J13:K13"/>
    <mergeCell ref="B15:F15"/>
    <mergeCell ref="B16:B17"/>
    <mergeCell ref="C16:D16"/>
    <mergeCell ref="E16:E17"/>
    <mergeCell ref="C17:D17"/>
    <mergeCell ref="B23:B24"/>
    <mergeCell ref="C23:D23"/>
    <mergeCell ref="E23:E24"/>
    <mergeCell ref="J18:K18"/>
    <mergeCell ref="C19:D19"/>
    <mergeCell ref="J19:K19"/>
    <mergeCell ref="C20:D20"/>
    <mergeCell ref="J20:K20"/>
    <mergeCell ref="B22:F22"/>
    <mergeCell ref="C18:D18"/>
  </mergeCell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29"/>
  <sheetViews>
    <sheetView showGridLines="0" showRowColHeaders="0" workbookViewId="0">
      <selection activeCell="B11" sqref="B11"/>
    </sheetView>
  </sheetViews>
  <sheetFormatPr defaultColWidth="0" defaultRowHeight="14.4" zeroHeight="1" x14ac:dyDescent="0.3"/>
  <cols>
    <col min="1" max="1" width="9.109375" style="1" customWidth="1"/>
    <col min="2" max="6" width="18.33203125" style="1" customWidth="1"/>
    <col min="7" max="7" width="9.109375" style="1" customWidth="1"/>
    <col min="8" max="12" width="0" style="1" hidden="1" customWidth="1"/>
    <col min="13" max="16384" width="9.109375" style="1" hidden="1"/>
  </cols>
  <sheetData>
    <row r="1" spans="1:12" ht="18" x14ac:dyDescent="0.3">
      <c r="A1" s="59"/>
      <c r="B1" s="332" t="s">
        <v>229</v>
      </c>
      <c r="C1" s="332"/>
      <c r="D1" s="332"/>
      <c r="E1" s="332"/>
      <c r="F1" s="332"/>
      <c r="G1" s="59"/>
    </row>
    <row r="2" spans="1:12" ht="18" x14ac:dyDescent="0.3">
      <c r="A2" s="59"/>
      <c r="B2" s="332" t="s">
        <v>2</v>
      </c>
      <c r="C2" s="332"/>
      <c r="D2" s="332"/>
      <c r="E2" s="332"/>
      <c r="F2" s="332"/>
      <c r="G2" s="59"/>
    </row>
    <row r="3" spans="1:12" x14ac:dyDescent="0.3">
      <c r="A3" s="59"/>
      <c r="B3" s="60"/>
      <c r="C3" s="60"/>
      <c r="D3" s="60"/>
      <c r="E3" s="60"/>
      <c r="F3" s="60"/>
      <c r="G3" s="59"/>
    </row>
    <row r="4" spans="1:12" ht="15" customHeight="1" x14ac:dyDescent="0.3">
      <c r="A4" s="59"/>
      <c r="B4" s="351" t="s">
        <v>84</v>
      </c>
      <c r="C4" s="352"/>
      <c r="D4" s="352"/>
      <c r="E4" s="352"/>
      <c r="F4" s="353"/>
      <c r="G4" s="59"/>
    </row>
    <row r="5" spans="1:12" x14ac:dyDescent="0.3">
      <c r="A5" s="59"/>
      <c r="B5" s="354" t="s">
        <v>85</v>
      </c>
      <c r="C5" s="355"/>
      <c r="D5" s="355"/>
      <c r="E5" s="355"/>
      <c r="F5" s="356"/>
      <c r="G5" s="59"/>
    </row>
    <row r="6" spans="1:12" ht="59.25" customHeight="1" x14ac:dyDescent="0.3">
      <c r="A6" s="59"/>
      <c r="B6" s="357" t="s">
        <v>228</v>
      </c>
      <c r="C6" s="358"/>
      <c r="D6" s="358"/>
      <c r="E6" s="358"/>
      <c r="F6" s="359"/>
      <c r="G6" s="59"/>
    </row>
    <row r="7" spans="1:12" x14ac:dyDescent="0.3">
      <c r="A7" s="59"/>
      <c r="B7" s="60"/>
      <c r="C7" s="60"/>
      <c r="D7" s="60"/>
      <c r="E7" s="60"/>
      <c r="F7" s="60"/>
      <c r="G7" s="59"/>
    </row>
    <row r="8" spans="1:12" ht="15" customHeight="1" x14ac:dyDescent="0.3">
      <c r="A8" s="59"/>
      <c r="B8" s="375" t="s">
        <v>63</v>
      </c>
      <c r="C8" s="376"/>
      <c r="D8" s="376"/>
      <c r="E8" s="376"/>
      <c r="F8" s="377"/>
      <c r="G8" s="59"/>
    </row>
    <row r="9" spans="1:12" ht="27.6" x14ac:dyDescent="0.3">
      <c r="A9" s="59"/>
      <c r="B9" s="370" t="s">
        <v>4</v>
      </c>
      <c r="C9" s="372" t="s">
        <v>50</v>
      </c>
      <c r="D9" s="372"/>
      <c r="E9" s="372" t="s">
        <v>16</v>
      </c>
      <c r="F9" s="292" t="s">
        <v>118</v>
      </c>
      <c r="G9" s="59"/>
    </row>
    <row r="10" spans="1:12" ht="27.6" x14ac:dyDescent="0.3">
      <c r="A10" s="59"/>
      <c r="B10" s="371"/>
      <c r="C10" s="373" t="s">
        <v>189</v>
      </c>
      <c r="D10" s="373"/>
      <c r="E10" s="373"/>
      <c r="F10" s="293" t="s">
        <v>51</v>
      </c>
      <c r="G10" s="59"/>
    </row>
    <row r="11" spans="1:12" x14ac:dyDescent="0.3">
      <c r="A11" s="59"/>
      <c r="B11" s="108"/>
      <c r="C11" s="400"/>
      <c r="D11" s="400"/>
      <c r="E11" s="109"/>
      <c r="F11" s="110"/>
      <c r="G11" s="59"/>
      <c r="I11" s="10"/>
      <c r="J11" s="394"/>
      <c r="K11" s="394"/>
      <c r="L11" s="19"/>
    </row>
    <row r="12" spans="1:12" x14ac:dyDescent="0.3">
      <c r="A12" s="59"/>
      <c r="B12" s="60"/>
      <c r="C12" s="65"/>
      <c r="D12" s="65"/>
      <c r="E12" s="65"/>
      <c r="F12" s="66"/>
      <c r="G12" s="59"/>
    </row>
    <row r="13" spans="1:12" x14ac:dyDescent="0.3">
      <c r="A13" s="59"/>
      <c r="B13" s="375" t="s">
        <v>64</v>
      </c>
      <c r="C13" s="376"/>
      <c r="D13" s="376"/>
      <c r="E13" s="376"/>
      <c r="F13" s="377"/>
      <c r="G13" s="59"/>
    </row>
    <row r="14" spans="1:12" ht="27.6" x14ac:dyDescent="0.3">
      <c r="A14" s="59"/>
      <c r="B14" s="370" t="s">
        <v>4</v>
      </c>
      <c r="C14" s="372" t="s">
        <v>50</v>
      </c>
      <c r="D14" s="372"/>
      <c r="E14" s="372" t="s">
        <v>16</v>
      </c>
      <c r="F14" s="292" t="s">
        <v>118</v>
      </c>
      <c r="G14" s="59"/>
    </row>
    <row r="15" spans="1:12" ht="27.6" x14ac:dyDescent="0.3">
      <c r="A15" s="59"/>
      <c r="B15" s="370"/>
      <c r="C15" s="372" t="s">
        <v>189</v>
      </c>
      <c r="D15" s="372"/>
      <c r="E15" s="372"/>
      <c r="F15" s="292" t="s">
        <v>51</v>
      </c>
      <c r="G15" s="59"/>
    </row>
    <row r="16" spans="1:12" x14ac:dyDescent="0.3">
      <c r="A16" s="59"/>
      <c r="B16" s="128"/>
      <c r="C16" s="388"/>
      <c r="D16" s="388"/>
      <c r="E16" s="129"/>
      <c r="F16" s="130"/>
      <c r="G16" s="59"/>
      <c r="I16" s="18"/>
      <c r="J16" s="19"/>
      <c r="K16" s="19"/>
    </row>
    <row r="17" spans="1:11" x14ac:dyDescent="0.3">
      <c r="A17" s="59"/>
      <c r="B17" s="103"/>
      <c r="C17" s="393"/>
      <c r="D17" s="393"/>
      <c r="E17" s="104"/>
      <c r="F17" s="111"/>
      <c r="G17" s="59"/>
      <c r="I17" s="18"/>
      <c r="J17" s="19"/>
      <c r="K17" s="19"/>
    </row>
    <row r="18" spans="1:11" x14ac:dyDescent="0.3">
      <c r="A18" s="59"/>
      <c r="B18" s="59"/>
      <c r="C18" s="59"/>
      <c r="D18" s="59"/>
      <c r="E18" s="59"/>
      <c r="F18" s="59"/>
      <c r="G18" s="59"/>
    </row>
    <row r="19" spans="1:11" x14ac:dyDescent="0.3">
      <c r="A19" s="59"/>
      <c r="B19" s="59"/>
      <c r="C19" s="59"/>
      <c r="D19" s="59"/>
      <c r="E19" s="59"/>
      <c r="F19" s="59"/>
      <c r="G19" s="59"/>
    </row>
    <row r="20" spans="1:11" ht="18" x14ac:dyDescent="0.3">
      <c r="A20" s="59"/>
      <c r="B20" s="374" t="s">
        <v>65</v>
      </c>
      <c r="C20" s="374"/>
      <c r="D20" s="374"/>
      <c r="E20" s="374"/>
      <c r="F20" s="374"/>
      <c r="G20" s="59"/>
    </row>
    <row r="21" spans="1:11" ht="85.5" customHeight="1" x14ac:dyDescent="0.3">
      <c r="A21" s="59"/>
      <c r="B21" s="395" t="s">
        <v>67</v>
      </c>
      <c r="C21" s="396"/>
      <c r="D21" s="396"/>
      <c r="E21" s="396"/>
      <c r="F21" s="397"/>
      <c r="G21" s="59"/>
    </row>
    <row r="22" spans="1:11" x14ac:dyDescent="0.3">
      <c r="A22" s="59"/>
      <c r="B22" s="398" t="s">
        <v>66</v>
      </c>
      <c r="C22" s="399"/>
      <c r="D22" s="399"/>
      <c r="E22" s="399"/>
      <c r="F22" s="303"/>
      <c r="G22" s="59"/>
    </row>
    <row r="23" spans="1:11" x14ac:dyDescent="0.3">
      <c r="A23" s="59"/>
      <c r="B23" s="59"/>
      <c r="C23" s="59"/>
      <c r="D23" s="59"/>
      <c r="E23" s="59"/>
      <c r="F23" s="59"/>
      <c r="G23" s="59"/>
    </row>
    <row r="24" spans="1:11" hidden="1" x14ac:dyDescent="0.3"/>
    <row r="25" spans="1:11" hidden="1" x14ac:dyDescent="0.3"/>
    <row r="26" spans="1:11" hidden="1" x14ac:dyDescent="0.3"/>
    <row r="27" spans="1:11" hidden="1" x14ac:dyDescent="0.3"/>
    <row r="28" spans="1:11" hidden="1" x14ac:dyDescent="0.3"/>
    <row r="29" spans="1:11" hidden="1" x14ac:dyDescent="0.3"/>
  </sheetData>
  <sheetProtection algorithmName="SHA-512" hashValue="VZxqz9NbKobdBbzk4Y47aeXT3mdggihQRMp7xhBZf7zvBfsejTHsjSipgTrBls8VqwyPA/QIko2j+s8GapcI0w==" saltValue="baEaTbEOlDdRSMAOR7BezQ==" spinCount="100000" sheet="1" selectLockedCells="1"/>
  <mergeCells count="22">
    <mergeCell ref="B1:F1"/>
    <mergeCell ref="B2:F2"/>
    <mergeCell ref="B4:F4"/>
    <mergeCell ref="B5:F5"/>
    <mergeCell ref="B6:F6"/>
    <mergeCell ref="B8:F8"/>
    <mergeCell ref="B9:B10"/>
    <mergeCell ref="C9:D9"/>
    <mergeCell ref="E9:E10"/>
    <mergeCell ref="C10:D10"/>
    <mergeCell ref="C11:D11"/>
    <mergeCell ref="J11:K11"/>
    <mergeCell ref="B13:F13"/>
    <mergeCell ref="B14:B15"/>
    <mergeCell ref="C14:D14"/>
    <mergeCell ref="E14:E15"/>
    <mergeCell ref="C15:D15"/>
    <mergeCell ref="C16:D16"/>
    <mergeCell ref="C17:D17"/>
    <mergeCell ref="B20:F20"/>
    <mergeCell ref="B21:F21"/>
    <mergeCell ref="B22:E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Data!$C$2:$C$4</xm:f>
          </x14:formula1>
          <xm:sqref>F22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82"/>
  <sheetViews>
    <sheetView showGridLines="0" showRowColHeaders="0" workbookViewId="0">
      <selection activeCell="G10" sqref="G10"/>
    </sheetView>
  </sheetViews>
  <sheetFormatPr defaultColWidth="0" defaultRowHeight="14.4" zeroHeight="1" x14ac:dyDescent="0.3"/>
  <cols>
    <col min="1" max="1" width="9.109375" style="1" customWidth="1"/>
    <col min="2" max="7" width="18.33203125" style="1" customWidth="1"/>
    <col min="8" max="8" width="9.109375" style="1" customWidth="1"/>
    <col min="9" max="16384" width="9.109375" style="1" hidden="1"/>
  </cols>
  <sheetData>
    <row r="1" spans="1:14" ht="18" x14ac:dyDescent="0.3">
      <c r="A1" s="59"/>
      <c r="B1" s="332" t="s">
        <v>117</v>
      </c>
      <c r="C1" s="332"/>
      <c r="D1" s="332"/>
      <c r="E1" s="332"/>
      <c r="F1" s="332"/>
      <c r="G1" s="332"/>
      <c r="H1" s="59"/>
    </row>
    <row r="2" spans="1:14" ht="18" x14ac:dyDescent="0.3">
      <c r="A2" s="59"/>
      <c r="B2" s="332"/>
      <c r="C2" s="332"/>
      <c r="D2" s="332"/>
      <c r="E2" s="332"/>
      <c r="F2" s="332"/>
      <c r="G2" s="332"/>
      <c r="H2" s="59"/>
    </row>
    <row r="3" spans="1:14" s="9" customFormat="1" x14ac:dyDescent="0.3">
      <c r="A3" s="67"/>
      <c r="B3" s="68"/>
      <c r="C3" s="68"/>
      <c r="D3" s="68"/>
      <c r="E3" s="68"/>
      <c r="F3" s="68"/>
      <c r="G3" s="67"/>
      <c r="H3" s="67"/>
      <c r="I3" s="43" t="str">
        <f>IF(AND('Goalie Replacements (Year 2)'!F22&lt;&gt;"",'Roster (Year 2)'!$E$44),'Goalie Replacements (Year 2)'!F22,"")</f>
        <v/>
      </c>
    </row>
    <row r="4" spans="1:14" s="9" customFormat="1" ht="15" customHeight="1" x14ac:dyDescent="0.3">
      <c r="A4" s="67"/>
      <c r="B4" s="331" t="str">
        <f>IF(I3&lt;&gt;"",I4,J4)</f>
        <v>Before you can continue, you must:</v>
      </c>
      <c r="C4" s="331"/>
      <c r="D4" s="331"/>
      <c r="E4" s="331"/>
      <c r="F4" s="331"/>
      <c r="G4" s="331"/>
      <c r="H4" s="67"/>
      <c r="I4" s="43" t="str">
        <f>"At the end of the Year 2 season, you indicated that you had a "&amp;'Goalie Replacements (Year 1)'!F27&amp;"."</f>
        <v>At the end of the Year 2 season, you indicated that you had a .</v>
      </c>
      <c r="J4" s="43" t="s">
        <v>93</v>
      </c>
    </row>
    <row r="5" spans="1:14" s="9" customFormat="1" ht="63" customHeight="1" x14ac:dyDescent="0.3">
      <c r="A5" s="67"/>
      <c r="B5" s="331" t="str">
        <f>IF(I3&lt;&gt;"",I5,J5)</f>
        <v>1. Correctly create your Year 2 Roster, which means having NO errors
2. Complete your Year 2 replacement charts for Forwards, Defencemen, and Goalies
3. Indicate whether or not you have a labour shortage, labour equilibrium, or labour surplus on the 'Goalie Replacements (Year 2)' page</v>
      </c>
      <c r="C5" s="331"/>
      <c r="D5" s="331"/>
      <c r="E5" s="331"/>
      <c r="F5" s="331"/>
      <c r="G5" s="331"/>
      <c r="H5" s="67"/>
      <c r="I5" s="43" t="s">
        <v>76</v>
      </c>
      <c r="J5" s="164" t="s">
        <v>95</v>
      </c>
    </row>
    <row r="6" spans="1:14" s="9" customFormat="1" x14ac:dyDescent="0.3">
      <c r="A6" s="67"/>
      <c r="B6" s="333" t="str">
        <f>IF(I4&lt;&gt;"",I6,"")</f>
        <v/>
      </c>
      <c r="C6" s="333"/>
      <c r="D6" s="333"/>
      <c r="E6" s="333"/>
      <c r="F6" s="333"/>
      <c r="G6" s="333"/>
      <c r="H6" s="67"/>
      <c r="I6" s="43" t="str">
        <f>IF(I3=Data!C2,"You MUST sign a new player to address the labour shortage you have identified in order to continue.",IF(OR(I3=Data!C3,I3=Data!C4),"You MAY NOT sign a new player as there is no need with a "&amp;I3&amp;".",""))</f>
        <v/>
      </c>
    </row>
    <row r="7" spans="1:14" s="9" customFormat="1" x14ac:dyDescent="0.3">
      <c r="A7" s="67"/>
      <c r="B7" s="69"/>
      <c r="C7" s="69"/>
      <c r="D7" s="69"/>
      <c r="E7" s="69"/>
      <c r="F7" s="69"/>
      <c r="G7" s="67"/>
      <c r="H7" s="67"/>
    </row>
    <row r="8" spans="1:14" s="9" customFormat="1" ht="32.25" customHeight="1" x14ac:dyDescent="0.3">
      <c r="A8" s="67"/>
      <c r="B8" s="401"/>
      <c r="C8" s="403" t="s">
        <v>70</v>
      </c>
      <c r="D8" s="162" t="s">
        <v>50</v>
      </c>
      <c r="E8" s="162" t="s">
        <v>50</v>
      </c>
      <c r="F8" s="405" t="s">
        <v>71</v>
      </c>
      <c r="G8" s="340" t="s">
        <v>74</v>
      </c>
      <c r="H8" s="70"/>
    </row>
    <row r="9" spans="1:14" s="9" customFormat="1" x14ac:dyDescent="0.3">
      <c r="A9" s="67"/>
      <c r="B9" s="402"/>
      <c r="C9" s="404"/>
      <c r="D9" s="186" t="s">
        <v>188</v>
      </c>
      <c r="E9" s="186" t="s">
        <v>189</v>
      </c>
      <c r="F9" s="406"/>
      <c r="G9" s="341"/>
      <c r="H9" s="70"/>
    </row>
    <row r="10" spans="1:14" s="9" customFormat="1" x14ac:dyDescent="0.3">
      <c r="A10" s="67"/>
      <c r="B10" s="221" t="str">
        <f>IF(J10&lt;&gt;"",J10,"")</f>
        <v/>
      </c>
      <c r="C10" s="225" t="str">
        <f>IF(K10&lt;&gt;"",K10,"")</f>
        <v/>
      </c>
      <c r="D10" s="225" t="str">
        <f>IF(L10&lt;&gt;"",L10,"")</f>
        <v/>
      </c>
      <c r="E10" s="225" t="str">
        <f>IF(M10&lt;&gt;"",M10,"")</f>
        <v/>
      </c>
      <c r="F10" s="222" t="str">
        <f>IF(N10&lt;&gt;"",N10,"")</f>
        <v/>
      </c>
      <c r="G10" s="217"/>
      <c r="H10" s="70"/>
      <c r="J10" s="43" t="str">
        <f>IF($I$3&lt;&gt;"",'Team Data'!A22,"")</f>
        <v/>
      </c>
      <c r="K10" s="43" t="str">
        <f>IF($I$3&lt;&gt;"","Forward","")</f>
        <v/>
      </c>
      <c r="L10" s="43" t="str">
        <f>IF($I$3&lt;&gt;"",'Team Data'!E22,"")</f>
        <v/>
      </c>
      <c r="M10" s="43" t="str">
        <f>IF($I$3&lt;&gt;"",'Team Data'!F22,"")</f>
        <v/>
      </c>
      <c r="N10" s="43" t="str">
        <f>IF($I$3&lt;&gt;"",'Team Data'!B22,"")</f>
        <v/>
      </c>
    </row>
    <row r="11" spans="1:14" s="9" customFormat="1" x14ac:dyDescent="0.3">
      <c r="A11" s="67"/>
      <c r="B11" s="78" t="str">
        <f t="shared" ref="B11:B15" si="0">IF(J11&lt;&gt;"",J11,"")</f>
        <v/>
      </c>
      <c r="C11" s="79" t="str">
        <f t="shared" ref="C11:C15" si="1">IF(K11&lt;&gt;"",K11,"")</f>
        <v/>
      </c>
      <c r="D11" s="79" t="str">
        <f t="shared" ref="D11:D15" si="2">IF(L11&lt;&gt;"",L11,"")</f>
        <v/>
      </c>
      <c r="E11" s="79" t="str">
        <f t="shared" ref="E11:E15" si="3">IF(M11&lt;&gt;"",M11,"")</f>
        <v/>
      </c>
      <c r="F11" s="223" t="str">
        <f t="shared" ref="F11:F15" si="4">IF(N11&lt;&gt;"",N11,"")</f>
        <v/>
      </c>
      <c r="G11" s="218"/>
      <c r="H11" s="70"/>
      <c r="J11" s="43" t="str">
        <f>IF($I$3&lt;&gt;"",'Team Data'!A23,"")</f>
        <v/>
      </c>
      <c r="K11" s="43" t="str">
        <f t="shared" ref="K11:K12" si="5">IF($I$3&lt;&gt;"","Forward","")</f>
        <v/>
      </c>
      <c r="L11" s="43" t="str">
        <f>IF($I$3&lt;&gt;"",'Team Data'!E23,"")</f>
        <v/>
      </c>
      <c r="M11" s="43" t="str">
        <f>IF($I$3&lt;&gt;"",'Team Data'!F23,"")</f>
        <v/>
      </c>
      <c r="N11" s="43" t="str">
        <f>IF($I$3&lt;&gt;"",'Team Data'!B23,"")</f>
        <v/>
      </c>
    </row>
    <row r="12" spans="1:14" s="9" customFormat="1" x14ac:dyDescent="0.3">
      <c r="A12" s="67"/>
      <c r="B12" s="78" t="str">
        <f t="shared" si="0"/>
        <v/>
      </c>
      <c r="C12" s="79" t="str">
        <f t="shared" si="1"/>
        <v/>
      </c>
      <c r="D12" s="79" t="str">
        <f t="shared" si="2"/>
        <v/>
      </c>
      <c r="E12" s="79" t="str">
        <f t="shared" si="3"/>
        <v/>
      </c>
      <c r="F12" s="223" t="str">
        <f t="shared" si="4"/>
        <v/>
      </c>
      <c r="G12" s="219"/>
      <c r="H12" s="70"/>
      <c r="J12" s="43" t="str">
        <f>IF($I$3&lt;&gt;"",'Team Data'!A24,"")</f>
        <v/>
      </c>
      <c r="K12" s="43" t="str">
        <f t="shared" si="5"/>
        <v/>
      </c>
      <c r="L12" s="43" t="str">
        <f>IF($I$3&lt;&gt;"",'Team Data'!E24,"")</f>
        <v/>
      </c>
      <c r="M12" s="43" t="str">
        <f>IF($I$3&lt;&gt;"",'Team Data'!F24,"")</f>
        <v/>
      </c>
      <c r="N12" s="43" t="str">
        <f>IF($I$3&lt;&gt;"",'Team Data'!B24,"")</f>
        <v/>
      </c>
    </row>
    <row r="13" spans="1:14" s="9" customFormat="1" x14ac:dyDescent="0.3">
      <c r="A13" s="67"/>
      <c r="B13" s="78" t="str">
        <f t="shared" si="0"/>
        <v/>
      </c>
      <c r="C13" s="79" t="str">
        <f t="shared" si="1"/>
        <v/>
      </c>
      <c r="D13" s="79" t="str">
        <f t="shared" si="2"/>
        <v/>
      </c>
      <c r="E13" s="79" t="str">
        <f t="shared" si="3"/>
        <v/>
      </c>
      <c r="F13" s="223" t="str">
        <f t="shared" si="4"/>
        <v/>
      </c>
      <c r="G13" s="218"/>
      <c r="H13" s="72"/>
      <c r="J13" s="43" t="str">
        <f>IF($I$3&lt;&gt;"",'Team Data'!A46,"")</f>
        <v/>
      </c>
      <c r="K13" s="43" t="str">
        <f>IF($I$3&lt;&gt;"","Defence","")</f>
        <v/>
      </c>
      <c r="L13" s="43" t="str">
        <f>IF($I$3&lt;&gt;"",'Team Data'!E46,"")</f>
        <v/>
      </c>
      <c r="M13" s="43" t="str">
        <f>IF($I$3&lt;&gt;"",'Team Data'!F46,"")</f>
        <v/>
      </c>
      <c r="N13" s="43" t="str">
        <f>IF($I$3&lt;&gt;"",'Team Data'!B46,"")</f>
        <v/>
      </c>
    </row>
    <row r="14" spans="1:14" s="9" customFormat="1" x14ac:dyDescent="0.3">
      <c r="A14" s="67"/>
      <c r="B14" s="78" t="str">
        <f t="shared" si="0"/>
        <v/>
      </c>
      <c r="C14" s="79" t="str">
        <f t="shared" si="1"/>
        <v/>
      </c>
      <c r="D14" s="79" t="str">
        <f t="shared" si="2"/>
        <v/>
      </c>
      <c r="E14" s="79" t="str">
        <f t="shared" si="3"/>
        <v/>
      </c>
      <c r="F14" s="223" t="str">
        <f t="shared" si="4"/>
        <v/>
      </c>
      <c r="G14" s="219"/>
      <c r="H14" s="72"/>
      <c r="J14" s="43" t="str">
        <f>IF($I$3&lt;&gt;"",'Team Data'!A47,"")</f>
        <v/>
      </c>
      <c r="K14" s="43" t="str">
        <f>IF($I$3&lt;&gt;"","Defence","")</f>
        <v/>
      </c>
      <c r="L14" s="43" t="str">
        <f>IF($I$3&lt;&gt;"",'Team Data'!E47,"")</f>
        <v/>
      </c>
      <c r="M14" s="43" t="str">
        <f>IF($I$3&lt;&gt;"",'Team Data'!F47,"")</f>
        <v/>
      </c>
      <c r="N14" s="43" t="str">
        <f>IF($I$3&lt;&gt;"",'Team Data'!B47,"")</f>
        <v/>
      </c>
    </row>
    <row r="15" spans="1:14" s="9" customFormat="1" x14ac:dyDescent="0.3">
      <c r="A15" s="67"/>
      <c r="B15" s="80" t="str">
        <f t="shared" si="0"/>
        <v/>
      </c>
      <c r="C15" s="81" t="str">
        <f t="shared" si="1"/>
        <v/>
      </c>
      <c r="D15" s="81" t="str">
        <f t="shared" si="2"/>
        <v/>
      </c>
      <c r="E15" s="81" t="str">
        <f t="shared" si="3"/>
        <v/>
      </c>
      <c r="F15" s="224" t="str">
        <f t="shared" si="4"/>
        <v/>
      </c>
      <c r="G15" s="220"/>
      <c r="H15" s="72"/>
      <c r="J15" s="43" t="str">
        <f>IF($I$3&lt;&gt;"",'Team Data'!A64,"")</f>
        <v/>
      </c>
      <c r="K15" s="43" t="str">
        <f>IF($I$3&lt;&gt;"","Goalie","")</f>
        <v/>
      </c>
      <c r="L15" s="43" t="str">
        <f>IF($I$3&lt;&gt;"",'Team Data'!E64,"")</f>
        <v/>
      </c>
      <c r="M15" s="43" t="str">
        <f>IF($I$3&lt;&gt;"",'Team Data'!F64,"")</f>
        <v/>
      </c>
      <c r="N15" s="43" t="str">
        <f>IF($I$3&lt;&gt;"",'Team Data'!B64,"")</f>
        <v/>
      </c>
    </row>
    <row r="16" spans="1:14" s="9" customFormat="1" x14ac:dyDescent="0.3">
      <c r="A16" s="67"/>
      <c r="B16" s="68"/>
      <c r="C16" s="68"/>
      <c r="D16" s="68"/>
      <c r="E16" s="68"/>
      <c r="F16" s="68"/>
      <c r="G16" s="67"/>
      <c r="H16" s="67"/>
    </row>
    <row r="17" spans="1:13" s="9" customFormat="1" x14ac:dyDescent="0.3">
      <c r="A17" s="67"/>
      <c r="B17" s="69"/>
      <c r="C17" s="68"/>
      <c r="D17" s="68"/>
      <c r="E17" s="68"/>
      <c r="F17" s="67"/>
      <c r="G17" s="67"/>
      <c r="H17" s="67"/>
    </row>
    <row r="18" spans="1:13" s="9" customFormat="1" ht="43.2" x14ac:dyDescent="0.3">
      <c r="A18" s="67"/>
      <c r="B18" s="226"/>
      <c r="C18" s="216"/>
      <c r="D18" s="216"/>
      <c r="E18" s="68"/>
      <c r="F18" s="185" t="str">
        <f>IF('Team Data'!B69&lt;&gt;"","Password
Ask your instructor for what to enter","")</f>
        <v>Password
Ask your instructor for what to enter</v>
      </c>
      <c r="G18" s="253"/>
      <c r="H18" s="67"/>
    </row>
    <row r="19" spans="1:13" s="9" customFormat="1" x14ac:dyDescent="0.3">
      <c r="A19" s="67"/>
      <c r="B19" s="67"/>
      <c r="C19" s="67"/>
      <c r="D19" s="67"/>
      <c r="E19" s="76"/>
      <c r="F19" s="77"/>
      <c r="G19" s="67"/>
      <c r="H19" s="67"/>
      <c r="K19" s="29"/>
      <c r="L19" s="29"/>
      <c r="M19" s="22"/>
    </row>
    <row r="20" spans="1:13" s="9" customFormat="1" hidden="1" x14ac:dyDescent="0.3">
      <c r="C20" s="22"/>
      <c r="D20" s="22"/>
      <c r="E20" s="22"/>
      <c r="F20" s="30"/>
    </row>
    <row r="21" spans="1:13" s="9" customFormat="1" hidden="1" x14ac:dyDescent="0.3">
      <c r="B21" s="30"/>
      <c r="C21" s="30"/>
      <c r="D21" s="30"/>
      <c r="E21" s="30"/>
      <c r="F21" s="30"/>
    </row>
    <row r="22" spans="1:13" s="9" customFormat="1" hidden="1" x14ac:dyDescent="0.3">
      <c r="B22" s="29"/>
      <c r="C22" s="30"/>
      <c r="D22" s="30"/>
      <c r="E22" s="30"/>
      <c r="F22" s="31" t="s">
        <v>75</v>
      </c>
      <c r="G22" s="9" t="b">
        <f>AND(OR(AND(COUNTIF(G10:G15,Data!A3)=1,I3=Data!C2),AND(COUNTIF(G10:G15,Data!A3)=0,OR(I3=Data!C3,I3=Data!C4))),'Roster (Year 2)'!E44)</f>
        <v>0</v>
      </c>
    </row>
    <row r="23" spans="1:13" s="9" customFormat="1" hidden="1" x14ac:dyDescent="0.3">
      <c r="B23" s="29"/>
      <c r="C23" s="30"/>
      <c r="D23" s="30"/>
      <c r="E23" s="30"/>
      <c r="F23" s="31"/>
    </row>
    <row r="24" spans="1:13" s="9" customFormat="1" hidden="1" x14ac:dyDescent="0.3">
      <c r="E24" s="2"/>
      <c r="F24" s="22"/>
      <c r="J24" s="29"/>
      <c r="K24" s="22"/>
      <c r="L24" s="22"/>
    </row>
    <row r="25" spans="1:13" s="9" customFormat="1" hidden="1" x14ac:dyDescent="0.3">
      <c r="E25" s="2"/>
      <c r="J25" s="29"/>
      <c r="K25" s="22"/>
      <c r="L25" s="22"/>
    </row>
    <row r="26" spans="1:13" s="9" customFormat="1" hidden="1" x14ac:dyDescent="0.3"/>
    <row r="27" spans="1:13" s="9" customFormat="1" hidden="1" x14ac:dyDescent="0.3"/>
    <row r="28" spans="1:13" s="9" customFormat="1" hidden="1" x14ac:dyDescent="0.3">
      <c r="B28" s="29"/>
      <c r="C28" s="29"/>
      <c r="D28" s="29"/>
      <c r="E28" s="29"/>
      <c r="F28" s="29"/>
    </row>
    <row r="29" spans="1:13" s="9" customFormat="1" hidden="1" x14ac:dyDescent="0.3">
      <c r="B29" s="28"/>
      <c r="C29" s="28"/>
      <c r="D29" s="28"/>
      <c r="E29" s="28"/>
      <c r="F29" s="28"/>
    </row>
    <row r="30" spans="1:13" s="9" customFormat="1" hidden="1" x14ac:dyDescent="0.3">
      <c r="B30" s="29"/>
      <c r="C30" s="29"/>
    </row>
    <row r="31" spans="1:13" s="9" customFormat="1" hidden="1" x14ac:dyDescent="0.3"/>
    <row r="32" spans="1:13" s="9" customFormat="1" hidden="1" x14ac:dyDescent="0.3"/>
    <row r="33" s="9" customFormat="1" hidden="1" x14ac:dyDescent="0.3"/>
    <row r="34" s="9" customFormat="1" hidden="1" x14ac:dyDescent="0.3"/>
    <row r="35" s="9" customFormat="1" hidden="1" x14ac:dyDescent="0.3"/>
    <row r="36" s="9" customFormat="1" hidden="1" x14ac:dyDescent="0.3"/>
    <row r="37" s="9" customFormat="1" hidden="1" x14ac:dyDescent="0.3"/>
    <row r="38" s="9" customFormat="1" hidden="1" x14ac:dyDescent="0.3"/>
    <row r="39" s="9" customFormat="1" hidden="1" x14ac:dyDescent="0.3"/>
    <row r="40" s="9" customFormat="1" hidden="1" x14ac:dyDescent="0.3"/>
    <row r="41" s="9" customFormat="1" hidden="1" x14ac:dyDescent="0.3"/>
    <row r="42" s="9" customFormat="1" hidden="1" x14ac:dyDescent="0.3"/>
    <row r="43" s="9" customFormat="1" hidden="1" x14ac:dyDescent="0.3"/>
    <row r="44" s="9" customFormat="1" hidden="1" x14ac:dyDescent="0.3"/>
    <row r="45" s="9" customFormat="1" hidden="1" x14ac:dyDescent="0.3"/>
    <row r="46" s="9" customFormat="1" hidden="1" x14ac:dyDescent="0.3"/>
    <row r="47" s="9" customFormat="1" hidden="1" x14ac:dyDescent="0.3"/>
    <row r="48" s="9" customFormat="1" hidden="1" x14ac:dyDescent="0.3"/>
    <row r="49" s="9" customFormat="1" hidden="1" x14ac:dyDescent="0.3"/>
    <row r="50" s="9" customFormat="1" hidden="1" x14ac:dyDescent="0.3"/>
    <row r="51" s="9" customFormat="1" hidden="1" x14ac:dyDescent="0.3"/>
    <row r="52" s="9" customFormat="1" hidden="1" x14ac:dyDescent="0.3"/>
    <row r="53" s="9" customFormat="1" hidden="1" x14ac:dyDescent="0.3"/>
    <row r="54" s="9" customFormat="1" hidden="1" x14ac:dyDescent="0.3"/>
    <row r="55" s="9" customFormat="1" hidden="1" x14ac:dyDescent="0.3"/>
    <row r="56" s="9" customFormat="1" hidden="1" x14ac:dyDescent="0.3"/>
    <row r="57" s="9" customFormat="1" hidden="1" x14ac:dyDescent="0.3"/>
    <row r="58" s="9" customFormat="1" hidden="1" x14ac:dyDescent="0.3"/>
    <row r="59" s="9" customFormat="1" hidden="1" x14ac:dyDescent="0.3"/>
    <row r="60" s="9" customFormat="1" hidden="1" x14ac:dyDescent="0.3"/>
    <row r="61" s="9" customFormat="1" hidden="1" x14ac:dyDescent="0.3"/>
    <row r="62" s="9" customFormat="1" hidden="1" x14ac:dyDescent="0.3"/>
    <row r="63" s="9" customFormat="1" hidden="1" x14ac:dyDescent="0.3"/>
    <row r="64" s="9" customFormat="1" hidden="1" x14ac:dyDescent="0.3"/>
    <row r="65" s="9" customFormat="1" hidden="1" x14ac:dyDescent="0.3"/>
    <row r="66" s="9" customFormat="1" hidden="1" x14ac:dyDescent="0.3"/>
    <row r="67" s="9" customFormat="1" hidden="1" x14ac:dyDescent="0.3"/>
    <row r="68" s="9" customFormat="1" hidden="1" x14ac:dyDescent="0.3"/>
    <row r="69" s="9" customFormat="1" hidden="1" x14ac:dyDescent="0.3"/>
    <row r="70" s="9" customFormat="1" hidden="1" x14ac:dyDescent="0.3"/>
    <row r="71" s="9" customFormat="1" hidden="1" x14ac:dyDescent="0.3"/>
    <row r="72" s="9" customFormat="1" hidden="1" x14ac:dyDescent="0.3"/>
    <row r="73" s="9" customFormat="1" hidden="1" x14ac:dyDescent="0.3"/>
    <row r="74" s="9" customFormat="1" hidden="1" x14ac:dyDescent="0.3"/>
    <row r="75" s="9" customFormat="1" hidden="1" x14ac:dyDescent="0.3"/>
    <row r="76" s="9" customFormat="1" hidden="1" x14ac:dyDescent="0.3"/>
    <row r="77" s="9" customFormat="1" hidden="1" x14ac:dyDescent="0.3"/>
    <row r="78" s="9" customFormat="1" hidden="1" x14ac:dyDescent="0.3"/>
    <row r="79" s="9" customFormat="1" hidden="1" x14ac:dyDescent="0.3"/>
    <row r="80" s="9" customFormat="1" hidden="1" x14ac:dyDescent="0.3"/>
    <row r="81" s="9" customFormat="1" hidden="1" x14ac:dyDescent="0.3"/>
    <row r="82" s="9" customFormat="1" hidden="1" x14ac:dyDescent="0.3"/>
  </sheetData>
  <sheetProtection algorithmName="SHA-512" hashValue="JLKdwa/7nA7Cn2w33qwPMQ5+DxXlS/pWE+oSCp2FlMpMi15sqd0XFx9DZJ1fTYI2vRYgq49/EkI8WkzosyBAOQ==" saltValue="Wb2CVX/MPTHLPPxF4R+iYg==" spinCount="100000" sheet="1" objects="1" scenarios="1" selectLockedCells="1"/>
  <mergeCells count="9">
    <mergeCell ref="B8:B9"/>
    <mergeCell ref="C8:C9"/>
    <mergeCell ref="F8:F9"/>
    <mergeCell ref="G8:G9"/>
    <mergeCell ref="B1:G1"/>
    <mergeCell ref="B2:G2"/>
    <mergeCell ref="B4:G4"/>
    <mergeCell ref="B5:G5"/>
    <mergeCell ref="B6:G6"/>
  </mergeCell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 id="{B3431E18-2027-42D9-94DA-81E41E3E0F7D}">
            <xm:f>'Team Data'!$B$69&lt;&gt;""</xm:f>
            <x14:dxf>
              <fill>
                <patternFill>
                  <bgColor theme="0" tint="-0.14996795556505021"/>
                </patternFill>
              </fill>
              <border>
                <left style="thin">
                  <color auto="1"/>
                </left>
                <right style="thin">
                  <color auto="1"/>
                </right>
                <top style="thin">
                  <color auto="1"/>
                </top>
                <bottom style="thin">
                  <color auto="1"/>
                </bottom>
                <vertical/>
                <horizontal/>
              </border>
            </x14:dxf>
          </x14:cfRule>
          <xm:sqref>G18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B00-000002000000}">
          <x14:formula1>
            <xm:f>Data!$A$2:$A$3</xm:f>
          </x14:formula1>
          <xm:sqref>G10:G15</xm:sqref>
        </x14:dataValidation>
        <x14:dataValidation type="list" allowBlank="1" showInputMessage="1" showErrorMessage="1" xr:uid="{00000000-0002-0000-0B00-000003000000}">
          <x14:formula1>
            <xm:f>Data!$C$2:$C$4</xm:f>
          </x14:formula1>
          <xm:sqref>D30:F30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79"/>
  <sheetViews>
    <sheetView showGridLines="0" showRowColHeaders="0" workbookViewId="0"/>
  </sheetViews>
  <sheetFormatPr defaultColWidth="0" defaultRowHeight="14.4" zeroHeight="1" x14ac:dyDescent="0.3"/>
  <cols>
    <col min="1" max="1" width="9.109375" style="1" customWidth="1"/>
    <col min="2" max="7" width="18.33203125" style="1" customWidth="1"/>
    <col min="8" max="8" width="9.109375" style="1" customWidth="1"/>
    <col min="9" max="16384" width="9.109375" style="1" hidden="1"/>
  </cols>
  <sheetData>
    <row r="1" spans="1:13" ht="18" x14ac:dyDescent="0.3">
      <c r="A1" s="59"/>
      <c r="B1" s="332" t="s">
        <v>121</v>
      </c>
      <c r="C1" s="332"/>
      <c r="D1" s="332"/>
      <c r="E1" s="332"/>
      <c r="F1" s="332"/>
      <c r="G1" s="332"/>
      <c r="H1" s="59"/>
    </row>
    <row r="2" spans="1:13" ht="15" customHeight="1" x14ac:dyDescent="0.3">
      <c r="A2" s="59"/>
      <c r="B2" s="82"/>
      <c r="C2" s="82"/>
      <c r="D2" s="82"/>
      <c r="E2" s="82"/>
      <c r="F2" s="82"/>
      <c r="G2" s="82"/>
      <c r="H2" s="59"/>
      <c r="I2" s="24" t="b">
        <f>AND('Free Agents (Year 2)'!G18='Team Data'!B69,'Free Agents (Year 2)'!G22)</f>
        <v>0</v>
      </c>
    </row>
    <row r="3" spans="1:13" s="9" customFormat="1" x14ac:dyDescent="0.3">
      <c r="A3" s="67"/>
      <c r="B3" s="331" t="str">
        <f>IF($I$2,I3,"")</f>
        <v/>
      </c>
      <c r="C3" s="331"/>
      <c r="D3" s="331"/>
      <c r="E3" s="331"/>
      <c r="F3" s="331"/>
      <c r="G3" s="331"/>
      <c r="H3" s="67"/>
      <c r="I3" s="43" t="s">
        <v>126</v>
      </c>
    </row>
    <row r="4" spans="1:13" s="9" customFormat="1" x14ac:dyDescent="0.3">
      <c r="A4" s="67"/>
      <c r="B4" s="384" t="str">
        <f>IF($I$2,I4,"")</f>
        <v/>
      </c>
      <c r="C4" s="384"/>
      <c r="D4" s="384"/>
      <c r="E4" s="384"/>
      <c r="F4" s="384"/>
      <c r="G4" s="384"/>
      <c r="H4" s="67"/>
      <c r="I4" s="43" t="str">
        <f>J4&amp;", "&amp;K4&amp;", and "&amp;L4</f>
        <v>Paul Brookstone, Guy Courteau, and Nick Lazlo</v>
      </c>
      <c r="J4" s="43" t="str">
        <f t="array" ref="J4">INDEX('Team Data'!A1:A64,SMALL(IF('Team Data'!I1:I64=Data!D3,ROW('Team Data'!I1:I64)-ROW(INDEX('Team Data'!I1:I64,1,1))+1),1))</f>
        <v>Paul Brookstone</v>
      </c>
      <c r="K4" s="43" t="str">
        <f t="array" ref="K4">INDEX('Team Data'!A1:A64,SMALL(IF('Team Data'!I1:I64=Data!D3,ROW('Team Data'!I1:I64)-ROW(INDEX('Team Data'!I1:I64,1,1))+1),2))</f>
        <v>Guy Courteau</v>
      </c>
      <c r="L4" s="43" t="str">
        <f t="array" ref="L4">INDEX('Team Data'!A1:A64,SMALL(IF('Team Data'!I1:I64=Data!D3,ROW('Team Data'!I1:I64)-ROW(INDEX('Team Data'!I1:I64,1,1))+1),3))</f>
        <v>Nick Lazlo</v>
      </c>
    </row>
    <row r="5" spans="1:13" s="9" customFormat="1" x14ac:dyDescent="0.3">
      <c r="A5" s="67"/>
      <c r="B5" s="331" t="str">
        <f>IF($I$2,"",I5)</f>
        <v>In order to see what happened this season, you must:</v>
      </c>
      <c r="C5" s="331"/>
      <c r="D5" s="331"/>
      <c r="E5" s="331"/>
      <c r="F5" s="331"/>
      <c r="G5" s="331"/>
      <c r="H5" s="67"/>
      <c r="I5" s="43" t="s">
        <v>94</v>
      </c>
    </row>
    <row r="6" spans="1:13" s="9" customFormat="1" ht="129" customHeight="1" x14ac:dyDescent="0.3">
      <c r="A6" s="67"/>
      <c r="B6" s="331" t="str">
        <f>IF($I$2,I6,J6)</f>
        <v>1. Complete the 'Free Agents (Year 2)' tab, which means signing ONE player if you had a labour shortage, or NO players if you had a labour surplus or equilibrium
2. Enter the password your instructor gave you into the 'Password' cell on the 'Free Agents (Year 2)' tab</v>
      </c>
      <c r="C6" s="331"/>
      <c r="D6" s="331"/>
      <c r="E6" s="331"/>
      <c r="F6" s="331"/>
      <c r="G6" s="331"/>
      <c r="H6" s="67"/>
      <c r="I6" s="164" t="s">
        <v>122</v>
      </c>
      <c r="J6" s="164" t="s">
        <v>186</v>
      </c>
    </row>
    <row r="7" spans="1:13" s="9" customFormat="1" x14ac:dyDescent="0.3">
      <c r="A7" s="67"/>
      <c r="B7" s="331" t="str">
        <f t="shared" ref="B7" si="0">IF(AND($I$2,I7&lt;&gt;""),I7,"")</f>
        <v/>
      </c>
      <c r="C7" s="331"/>
      <c r="D7" s="331"/>
      <c r="E7" s="331"/>
      <c r="F7" s="331"/>
      <c r="G7" s="331"/>
      <c r="H7" s="67"/>
    </row>
    <row r="8" spans="1:13" s="9" customFormat="1" hidden="1" x14ac:dyDescent="0.3">
      <c r="B8" s="10"/>
      <c r="C8" s="18"/>
      <c r="D8" s="17"/>
      <c r="E8" s="17"/>
      <c r="F8" s="20"/>
      <c r="G8" s="21"/>
      <c r="H8" s="32"/>
    </row>
    <row r="9" spans="1:13" s="9" customFormat="1" hidden="1" x14ac:dyDescent="0.3">
      <c r="B9" s="10"/>
      <c r="C9" s="18"/>
      <c r="D9" s="17"/>
      <c r="E9" s="17"/>
      <c r="F9" s="20"/>
      <c r="G9" s="21"/>
      <c r="H9" s="32"/>
    </row>
    <row r="10" spans="1:13" s="9" customFormat="1" hidden="1" x14ac:dyDescent="0.3">
      <c r="B10" s="18"/>
      <c r="C10" s="19"/>
      <c r="D10" s="19"/>
      <c r="E10" s="19"/>
      <c r="F10" s="19"/>
      <c r="G10" s="17"/>
      <c r="H10" s="33"/>
    </row>
    <row r="11" spans="1:13" s="9" customFormat="1" hidden="1" x14ac:dyDescent="0.3">
      <c r="B11" s="18"/>
      <c r="C11" s="19"/>
      <c r="D11" s="19"/>
      <c r="E11" s="19"/>
      <c r="F11" s="19"/>
      <c r="G11" s="17"/>
      <c r="H11" s="33"/>
    </row>
    <row r="12" spans="1:13" s="9" customFormat="1" hidden="1" x14ac:dyDescent="0.3">
      <c r="B12" s="18"/>
      <c r="C12" s="19"/>
      <c r="D12" s="19"/>
      <c r="E12" s="19"/>
      <c r="F12" s="19"/>
      <c r="G12" s="17"/>
      <c r="H12" s="33"/>
    </row>
    <row r="13" spans="1:13" s="9" customFormat="1" hidden="1" x14ac:dyDescent="0.3">
      <c r="B13" s="30"/>
      <c r="C13" s="30"/>
      <c r="D13" s="30"/>
      <c r="E13" s="30"/>
      <c r="F13" s="30"/>
    </row>
    <row r="14" spans="1:13" s="9" customFormat="1" hidden="1" x14ac:dyDescent="0.3">
      <c r="B14" s="29"/>
      <c r="C14" s="30"/>
      <c r="D14" s="30"/>
      <c r="E14" s="30"/>
    </row>
    <row r="15" spans="1:13" s="9" customFormat="1" hidden="1" x14ac:dyDescent="0.3">
      <c r="B15" s="29"/>
      <c r="C15" s="30"/>
      <c r="D15" s="30"/>
      <c r="E15" s="30"/>
      <c r="F15" s="31"/>
    </row>
    <row r="16" spans="1:13" s="9" customFormat="1" hidden="1" x14ac:dyDescent="0.3">
      <c r="E16" s="2"/>
      <c r="F16" s="22"/>
      <c r="K16" s="29"/>
      <c r="L16" s="29"/>
      <c r="M16" s="22"/>
    </row>
    <row r="17" spans="2:12" s="9" customFormat="1" hidden="1" x14ac:dyDescent="0.3">
      <c r="C17" s="22"/>
      <c r="D17" s="22"/>
      <c r="E17" s="22"/>
      <c r="F17" s="30"/>
    </row>
    <row r="18" spans="2:12" s="9" customFormat="1" hidden="1" x14ac:dyDescent="0.3">
      <c r="B18" s="30"/>
      <c r="C18" s="30"/>
      <c r="D18" s="30"/>
      <c r="E18" s="30"/>
      <c r="F18" s="30"/>
    </row>
    <row r="19" spans="2:12" s="9" customFormat="1" hidden="1" x14ac:dyDescent="0.3">
      <c r="B19" s="29"/>
      <c r="C19" s="30"/>
      <c r="D19" s="30"/>
      <c r="E19" s="30"/>
      <c r="F19" s="31"/>
    </row>
    <row r="20" spans="2:12" s="9" customFormat="1" hidden="1" x14ac:dyDescent="0.3">
      <c r="B20" s="29"/>
      <c r="C20" s="30"/>
      <c r="D20" s="30"/>
      <c r="E20" s="30"/>
      <c r="F20" s="31"/>
    </row>
    <row r="21" spans="2:12" s="9" customFormat="1" hidden="1" x14ac:dyDescent="0.3">
      <c r="E21" s="2"/>
      <c r="F21" s="22"/>
      <c r="J21" s="29"/>
      <c r="K21" s="22"/>
      <c r="L21" s="22"/>
    </row>
    <row r="22" spans="2:12" s="9" customFormat="1" hidden="1" x14ac:dyDescent="0.3">
      <c r="E22" s="2"/>
      <c r="J22" s="29"/>
      <c r="K22" s="22"/>
      <c r="L22" s="22"/>
    </row>
    <row r="23" spans="2:12" s="9" customFormat="1" hidden="1" x14ac:dyDescent="0.3"/>
    <row r="24" spans="2:12" s="9" customFormat="1" hidden="1" x14ac:dyDescent="0.3"/>
    <row r="25" spans="2:12" s="9" customFormat="1" hidden="1" x14ac:dyDescent="0.3">
      <c r="B25" s="29"/>
      <c r="C25" s="29"/>
      <c r="D25" s="29"/>
      <c r="E25" s="29"/>
      <c r="F25" s="29"/>
    </row>
    <row r="26" spans="2:12" s="9" customFormat="1" hidden="1" x14ac:dyDescent="0.3">
      <c r="B26" s="28"/>
      <c r="C26" s="28"/>
      <c r="D26" s="28"/>
      <c r="E26" s="28"/>
      <c r="F26" s="28"/>
    </row>
    <row r="27" spans="2:12" s="9" customFormat="1" hidden="1" x14ac:dyDescent="0.3">
      <c r="B27" s="29"/>
      <c r="C27" s="29"/>
    </row>
    <row r="28" spans="2:12" s="9" customFormat="1" hidden="1" x14ac:dyDescent="0.3"/>
    <row r="29" spans="2:12" s="9" customFormat="1" hidden="1" x14ac:dyDescent="0.3"/>
    <row r="30" spans="2:12" s="9" customFormat="1" hidden="1" x14ac:dyDescent="0.3"/>
    <row r="31" spans="2:12" s="9" customFormat="1" hidden="1" x14ac:dyDescent="0.3"/>
    <row r="32" spans="2:12" s="9" customFormat="1" hidden="1" x14ac:dyDescent="0.3"/>
    <row r="33" s="9" customFormat="1" hidden="1" x14ac:dyDescent="0.3"/>
    <row r="34" s="9" customFormat="1" hidden="1" x14ac:dyDescent="0.3"/>
    <row r="35" s="9" customFormat="1" hidden="1" x14ac:dyDescent="0.3"/>
    <row r="36" s="9" customFormat="1" hidden="1" x14ac:dyDescent="0.3"/>
    <row r="37" s="9" customFormat="1" hidden="1" x14ac:dyDescent="0.3"/>
    <row r="38" s="9" customFormat="1" hidden="1" x14ac:dyDescent="0.3"/>
    <row r="39" s="9" customFormat="1" hidden="1" x14ac:dyDescent="0.3"/>
    <row r="40" s="9" customFormat="1" hidden="1" x14ac:dyDescent="0.3"/>
    <row r="41" s="9" customFormat="1" hidden="1" x14ac:dyDescent="0.3"/>
    <row r="42" s="9" customFormat="1" hidden="1" x14ac:dyDescent="0.3"/>
    <row r="43" s="9" customFormat="1" hidden="1" x14ac:dyDescent="0.3"/>
    <row r="44" s="9" customFormat="1" hidden="1" x14ac:dyDescent="0.3"/>
    <row r="45" s="9" customFormat="1" hidden="1" x14ac:dyDescent="0.3"/>
    <row r="46" s="9" customFormat="1" hidden="1" x14ac:dyDescent="0.3"/>
    <row r="47" s="9" customFormat="1" hidden="1" x14ac:dyDescent="0.3"/>
    <row r="48" s="9" customFormat="1" hidden="1" x14ac:dyDescent="0.3"/>
    <row r="49" s="9" customFormat="1" hidden="1" x14ac:dyDescent="0.3"/>
    <row r="50" s="9" customFormat="1" hidden="1" x14ac:dyDescent="0.3"/>
    <row r="51" s="9" customFormat="1" hidden="1" x14ac:dyDescent="0.3"/>
    <row r="52" s="9" customFormat="1" hidden="1" x14ac:dyDescent="0.3"/>
    <row r="53" s="9" customFormat="1" hidden="1" x14ac:dyDescent="0.3"/>
    <row r="54" s="9" customFormat="1" hidden="1" x14ac:dyDescent="0.3"/>
    <row r="55" s="9" customFormat="1" hidden="1" x14ac:dyDescent="0.3"/>
    <row r="56" s="9" customFormat="1" hidden="1" x14ac:dyDescent="0.3"/>
    <row r="57" s="9" customFormat="1" hidden="1" x14ac:dyDescent="0.3"/>
    <row r="58" s="9" customFormat="1" hidden="1" x14ac:dyDescent="0.3"/>
    <row r="59" s="9" customFormat="1" hidden="1" x14ac:dyDescent="0.3"/>
    <row r="60" s="9" customFormat="1" hidden="1" x14ac:dyDescent="0.3"/>
    <row r="61" s="9" customFormat="1" hidden="1" x14ac:dyDescent="0.3"/>
    <row r="62" s="9" customFormat="1" hidden="1" x14ac:dyDescent="0.3"/>
    <row r="63" s="9" customFormat="1" hidden="1" x14ac:dyDescent="0.3"/>
    <row r="64" s="9" customFormat="1" hidden="1" x14ac:dyDescent="0.3"/>
    <row r="65" s="9" customFormat="1" hidden="1" x14ac:dyDescent="0.3"/>
    <row r="66" s="9" customFormat="1" hidden="1" x14ac:dyDescent="0.3"/>
    <row r="67" s="9" customFormat="1" hidden="1" x14ac:dyDescent="0.3"/>
    <row r="68" s="9" customFormat="1" hidden="1" x14ac:dyDescent="0.3"/>
    <row r="69" s="9" customFormat="1" hidden="1" x14ac:dyDescent="0.3"/>
    <row r="70" s="9" customFormat="1" hidden="1" x14ac:dyDescent="0.3"/>
    <row r="71" s="9" customFormat="1" hidden="1" x14ac:dyDescent="0.3"/>
    <row r="72" s="9" customFormat="1" hidden="1" x14ac:dyDescent="0.3"/>
    <row r="73" s="9" customFormat="1" hidden="1" x14ac:dyDescent="0.3"/>
    <row r="74" s="9" customFormat="1" hidden="1" x14ac:dyDescent="0.3"/>
    <row r="75" s="9" customFormat="1" hidden="1" x14ac:dyDescent="0.3"/>
    <row r="76" s="9" customFormat="1" hidden="1" x14ac:dyDescent="0.3"/>
    <row r="77" s="9" customFormat="1" hidden="1" x14ac:dyDescent="0.3"/>
    <row r="78" s="9" customFormat="1" hidden="1" x14ac:dyDescent="0.3"/>
    <row r="79" s="9" customFormat="1" hidden="1" x14ac:dyDescent="0.3"/>
  </sheetData>
  <sheetProtection algorithmName="SHA-512" hashValue="mxhubMgde/rCRRCpG1hZ80NvCCRjiYfFNyGVIp6/+5D2XYS/gggQDOs3/0p+xV0EBEzMhTGDB4OY1GQAwWKrrA==" saltValue="n+PDiN7/Mhb1j9Fz4dLcOw==" spinCount="100000" sheet="1" objects="1" scenarios="1" selectLockedCells="1"/>
  <mergeCells count="6">
    <mergeCell ref="B7:G7"/>
    <mergeCell ref="B1:G1"/>
    <mergeCell ref="B3:G3"/>
    <mergeCell ref="B4:G4"/>
    <mergeCell ref="B5:G5"/>
    <mergeCell ref="B6:G6"/>
  </mergeCells>
  <dataValidations disablePrompts="1" count="1">
    <dataValidation type="whole" allowBlank="1" showInputMessage="1" showErrorMessage="1" sqref="D10:E12" xr:uid="{00000000-0002-0000-0C00-00000000000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00000000-0002-0000-0C00-000001000000}">
          <x14:formula1>
            <xm:f>Data!$C$2:$C$4</xm:f>
          </x14:formula1>
          <xm:sqref>D27:F27</xm:sqref>
        </x14:dataValidation>
        <x14:dataValidation type="list" allowBlank="1" showInputMessage="1" showErrorMessage="1" xr:uid="{00000000-0002-0000-0C00-000002000000}">
          <x14:formula1>
            <xm:f>Data!$A$2:$A$3</xm:f>
          </x14:formula1>
          <xm:sqref>G10:G12</xm:sqref>
        </x14:dataValidation>
        <x14:dataValidation type="list" allowBlank="1" showInputMessage="1" showErrorMessage="1" xr:uid="{00000000-0002-0000-0C00-000003000000}">
          <x14:formula1>
            <xm:f>Data!$B$2:$B$7</xm:f>
          </x14:formula1>
          <xm:sqref>F10:F12</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997"/>
  <sheetViews>
    <sheetView showGridLines="0" showRowColHeaders="0" zoomScaleNormal="100" workbookViewId="0">
      <selection activeCell="E5" sqref="E5"/>
    </sheetView>
  </sheetViews>
  <sheetFormatPr defaultColWidth="0" defaultRowHeight="15" customHeight="1" zeroHeight="1" x14ac:dyDescent="0.3"/>
  <cols>
    <col min="1" max="1" width="24.6640625" style="3" customWidth="1"/>
    <col min="2" max="2" width="22.44140625" style="3" bestFit="1" customWidth="1"/>
    <col min="3" max="6" width="17.109375" style="3" customWidth="1"/>
    <col min="7" max="7" width="18" style="3" customWidth="1"/>
    <col min="8" max="8" width="66.44140625" style="3" customWidth="1"/>
    <col min="9" max="16" width="15.109375" style="3" hidden="1" customWidth="1"/>
    <col min="17" max="16384" width="9.109375" style="3" hidden="1"/>
  </cols>
  <sheetData>
    <row r="1" spans="1:16" s="153" customFormat="1" ht="18.600000000000001" thickBot="1" x14ac:dyDescent="0.4">
      <c r="A1" s="190" t="s">
        <v>123</v>
      </c>
      <c r="B1" s="152" t="s">
        <v>53</v>
      </c>
      <c r="C1" s="385"/>
      <c r="D1" s="386"/>
      <c r="E1" s="386"/>
      <c r="F1" s="386"/>
      <c r="G1" s="387"/>
    </row>
    <row r="2" spans="1:16" ht="21" customHeight="1" x14ac:dyDescent="0.3">
      <c r="A2" s="44"/>
      <c r="B2" s="45"/>
      <c r="C2" s="46"/>
      <c r="D2" s="46"/>
      <c r="E2" s="46"/>
      <c r="F2" s="46"/>
      <c r="G2" s="46"/>
      <c r="H2" s="45"/>
    </row>
    <row r="3" spans="1:16" s="6" customFormat="1" ht="18.600000000000001" thickBot="1" x14ac:dyDescent="0.4">
      <c r="A3" s="144" t="s">
        <v>0</v>
      </c>
      <c r="B3" s="145"/>
      <c r="C3" s="146">
        <f>E47</f>
        <v>0</v>
      </c>
      <c r="D3" s="145" t="s">
        <v>32</v>
      </c>
      <c r="E3" s="146">
        <v>9</v>
      </c>
      <c r="F3" s="145" t="s">
        <v>33</v>
      </c>
      <c r="G3" s="145"/>
      <c r="H3" s="148"/>
    </row>
    <row r="4" spans="1:16" ht="31.2" x14ac:dyDescent="0.3">
      <c r="A4" s="182" t="s">
        <v>4</v>
      </c>
      <c r="B4" s="171" t="s">
        <v>17</v>
      </c>
      <c r="C4" s="171" t="s">
        <v>18</v>
      </c>
      <c r="D4" s="171" t="s">
        <v>19</v>
      </c>
      <c r="E4" s="150" t="s">
        <v>177</v>
      </c>
      <c r="F4" s="150" t="s">
        <v>22</v>
      </c>
      <c r="G4" s="150" t="s">
        <v>23</v>
      </c>
      <c r="H4" s="151" t="s">
        <v>31</v>
      </c>
    </row>
    <row r="5" spans="1:16" ht="14.25" customHeight="1" x14ac:dyDescent="0.3">
      <c r="A5" s="183" t="str">
        <f>IF(L5&lt;&gt;"",L5,"")</f>
        <v/>
      </c>
      <c r="B5" s="172" t="str">
        <f>IF(M5&lt;&gt;"",M5,"")</f>
        <v/>
      </c>
      <c r="C5" s="172" t="str">
        <f t="shared" ref="C5:D5" si="0">IF(N5&lt;&gt;"",N5,"")</f>
        <v/>
      </c>
      <c r="D5" s="173" t="str">
        <f t="shared" si="0"/>
        <v/>
      </c>
      <c r="E5" s="165"/>
      <c r="F5" s="86"/>
      <c r="G5" s="87"/>
      <c r="H5" s="248" t="str">
        <f>IF(I5&lt;&gt;"",I5,J5)</f>
        <v>Need 3 Forwards on the Power Play line</v>
      </c>
      <c r="I5" s="8" t="str">
        <f>IF(AND(E5=Data!$F$3,F5=Data!$A$3),"Player cannot be in the Minor Leagues and on the Power Play line",
IF(AND(E5=Data!$F$3,G5=Data!$A$3),"Player cannot be in the Minor Leagues and on the Penalty Kill line",
IF(AND(F5=Data!$A$3,G5=Data!A$3),"Player cannot be on both the Power Play and Penalty Kill lines",
IF(AND(F5=Data!$A$3,$F$47&gt;3),"Too many Forwards on the Power Play line",
IF(AND(G5=Data!$A$3,$G$47&gt;2),"Too many Forwards on the Penalty Kill line",
IF(AND(A5&lt;&gt;"",E5=""),"Player must be assigned to play 'On the team' or in the 'Minor league'",
IF(OR(AND(A5="",E5=Data!$F$3),AND(A5="",F5=Data!$A$3),AND(A5="",G5=Data!$A$3)),"There's no player here to assign something to","")))))))</f>
        <v/>
      </c>
      <c r="J5" s="8" t="str">
        <f>IF($F$47&lt;&gt;3,"Need 3 Forwards on the Power Play line",
IF($G$47&lt;&gt;2,"Need 2 Forwards on the Penalty Kill line",
IF(C3&gt;E3,"Too many Forwards; move some players to the Minor Leagues",
IF(C3&lt;E3,"Not enough Forwards; bring some players up from the Minor Leagues",""))))</f>
        <v>Need 3 Forwards on the Power Play line</v>
      </c>
      <c r="K5" s="8">
        <f>IF(AND(E5=Data!$F$2,A5&lt;&gt;""),1,0)</f>
        <v>0</v>
      </c>
      <c r="L5" s="170" t="str">
        <f>IF(AND('Post-Season (Year 2)'!$I$2,'Team Data'!I4&lt;&gt;Data!$D$2,'Team Data'!I4&lt;&gt;Data!$D$3),'Team Data'!A4,"")</f>
        <v/>
      </c>
      <c r="M5" s="170" t="str">
        <f>IF(L5&lt;&gt;"",IF('Team Data'!G4&gt;'Team Data'!E4,Data!$E$4,IF('Team Data'!G4='Team Data'!E4,Data!$E$3,Data!$E$4)),"")</f>
        <v/>
      </c>
      <c r="N5" s="170" t="str">
        <f>IF(L5&lt;&gt;"",'Team Data'!G4,"")</f>
        <v/>
      </c>
      <c r="O5" s="170" t="str">
        <f>IF(L5&lt;&gt;"",'Team Data'!H4,"")</f>
        <v/>
      </c>
      <c r="P5" s="4"/>
    </row>
    <row r="6" spans="1:16" ht="14.25" customHeight="1" x14ac:dyDescent="0.3">
      <c r="A6" s="183" t="str">
        <f t="shared" ref="A6:A19" si="1">IF(L6&lt;&gt;"",L6,"")</f>
        <v/>
      </c>
      <c r="B6" s="174" t="str">
        <f t="shared" ref="B6:B19" si="2">IF(M6&lt;&gt;"",M6,"")</f>
        <v/>
      </c>
      <c r="C6" s="174" t="str">
        <f t="shared" ref="C6:C19" si="3">IF(N6&lt;&gt;"",N6,"")</f>
        <v/>
      </c>
      <c r="D6" s="175" t="str">
        <f t="shared" ref="D6:D19" si="4">IF(O6&lt;&gt;"",O6,"")</f>
        <v/>
      </c>
      <c r="E6" s="166"/>
      <c r="F6" s="118"/>
      <c r="G6" s="119"/>
      <c r="H6" s="248" t="str">
        <f t="shared" ref="H6:H19" si="5">I6</f>
        <v/>
      </c>
      <c r="I6" s="8" t="str">
        <f>IF(AND(E6=Data!$F$3,F6=Data!$A$3),"Player cannot be in the Minor Leagues and on the Power Play line",
IF(AND(E6=Data!$F$3,G6=Data!$A$3),"Player cannot be in the Minor Leagues and on the Penalty Kill line",
IF(AND(F6=Data!$A$3,G6=Data!A$3),"Player cannot be on both the Power Play and Penalty Kill lines",
IF(AND(F6=Data!$A$3,$F$47&gt;3),"Too many Forwards on the Power Play line",
IF(AND(G6=Data!$A$3,$G$47&gt;2),"Too many Forwards on the Penalty Kill line",
IF(AND(A6&lt;&gt;"",E6=""),"Player must be assigned to play 'On the team' or in the 'Minor league'",
IF(OR(AND(A6="",E6=Data!$F$3),AND(A6="",F6=Data!$A$3),AND(A6="",G6=Data!$A$3)),"There's no player here to assign something to","")))))))</f>
        <v/>
      </c>
      <c r="K6" s="8">
        <f>IF(AND(E6=Data!$F$2,A6&lt;&gt;""),1,0)</f>
        <v>0</v>
      </c>
      <c r="L6" s="170" t="str">
        <f>IF(AND('Post-Season (Year 2)'!$I$2,'Team Data'!I5&lt;&gt;Data!$D$2,'Team Data'!I5&lt;&gt;Data!$D$3),'Team Data'!A5,"")</f>
        <v/>
      </c>
      <c r="M6" s="170" t="str">
        <f>IF(L6&lt;&gt;"",IF('Team Data'!G5&gt;'Team Data'!E5,Data!$E$4,IF('Team Data'!G5='Team Data'!E5,Data!$E$3,Data!$E$4)),"")</f>
        <v/>
      </c>
      <c r="N6" s="170" t="str">
        <f>IF(L6&lt;&gt;"",'Team Data'!G5,"")</f>
        <v/>
      </c>
      <c r="O6" s="170" t="str">
        <f>IF(L6&lt;&gt;"",'Team Data'!H5,"")</f>
        <v/>
      </c>
    </row>
    <row r="7" spans="1:16" ht="14.25" customHeight="1" x14ac:dyDescent="0.3">
      <c r="A7" s="183" t="str">
        <f t="shared" si="1"/>
        <v/>
      </c>
      <c r="B7" s="174" t="str">
        <f t="shared" si="2"/>
        <v/>
      </c>
      <c r="C7" s="174" t="str">
        <f t="shared" si="3"/>
        <v/>
      </c>
      <c r="D7" s="175" t="str">
        <f t="shared" si="4"/>
        <v/>
      </c>
      <c r="E7" s="167"/>
      <c r="F7" s="89"/>
      <c r="G7" s="90"/>
      <c r="H7" s="248" t="str">
        <f t="shared" si="5"/>
        <v/>
      </c>
      <c r="I7" s="8" t="str">
        <f>IF(AND(E7=Data!$F$3,F7=Data!$A$3),"Player cannot be in the Minor Leagues and on the Power Play line",
IF(AND(E7=Data!$F$3,G7=Data!$A$3),"Player cannot be in the Minor Leagues and on the Penalty Kill line",
IF(AND(F7=Data!$A$3,G7=Data!A$3),"Player cannot be on both the Power Play and Penalty Kill lines",
IF(AND(F7=Data!$A$3,$F$47&gt;3),"Too many Forwards on the Power Play line",
IF(AND(G7=Data!$A$3,$G$47&gt;2),"Too many Forwards on the Penalty Kill line",
IF(AND(A7&lt;&gt;"",E7=""),"Player must be assigned to play 'On the team' or in the 'Minor league'",
IF(OR(AND(A7="",E7=Data!$F$3),AND(A7="",F7=Data!$A$3),AND(A7="",G7=Data!$A$3)),"There's no player here to assign something to","")))))))</f>
        <v/>
      </c>
      <c r="K7" s="8">
        <f>IF(AND(E7=Data!$F$2,A7&lt;&gt;""),1,0)</f>
        <v>0</v>
      </c>
      <c r="L7" s="170" t="str">
        <f>IF(AND('Post-Season (Year 2)'!$I$2,'Team Data'!I6&lt;&gt;Data!$D$2,'Team Data'!I6&lt;&gt;Data!$D$3),'Team Data'!A6,"")</f>
        <v/>
      </c>
      <c r="M7" s="170" t="str">
        <f>IF(L7&lt;&gt;"",IF('Team Data'!G6&gt;'Team Data'!E6,Data!$E$4,IF('Team Data'!G6='Team Data'!E6,Data!$E$3,Data!$E$4)),"")</f>
        <v/>
      </c>
      <c r="N7" s="170" t="str">
        <f>IF(L7&lt;&gt;"",'Team Data'!G6,"")</f>
        <v/>
      </c>
      <c r="O7" s="170" t="str">
        <f>IF(L7&lt;&gt;"",'Team Data'!H6,"")</f>
        <v/>
      </c>
    </row>
    <row r="8" spans="1:16" ht="14.25" customHeight="1" x14ac:dyDescent="0.3">
      <c r="A8" s="183" t="str">
        <f t="shared" si="1"/>
        <v/>
      </c>
      <c r="B8" s="174" t="str">
        <f t="shared" si="2"/>
        <v/>
      </c>
      <c r="C8" s="174" t="str">
        <f t="shared" si="3"/>
        <v/>
      </c>
      <c r="D8" s="175" t="str">
        <f t="shared" si="4"/>
        <v/>
      </c>
      <c r="E8" s="166"/>
      <c r="F8" s="118"/>
      <c r="G8" s="119"/>
      <c r="H8" s="248" t="str">
        <f t="shared" si="5"/>
        <v/>
      </c>
      <c r="I8" s="8" t="str">
        <f>IF(AND(E8=Data!$F$3,F8=Data!$A$3),"Player cannot be in the Minor Leagues and on the Power Play line",
IF(AND(E8=Data!$F$3,G8=Data!$A$3),"Player cannot be in the Minor Leagues and on the Penalty Kill line",
IF(AND(F8=Data!$A$3,G8=Data!A$3),"Player cannot be on both the Power Play and Penalty Kill lines",
IF(AND(F8=Data!$A$3,$F$47&gt;3),"Too many Forwards on the Power Play line",
IF(AND(G8=Data!$A$3,$G$47&gt;2),"Too many Forwards on the Penalty Kill line",
IF(AND(A8&lt;&gt;"",E8=""),"Player must be assigned to play 'On the team' or in the 'Minor league'",
IF(OR(AND(A8="",E8=Data!$F$3),AND(A8="",F8=Data!$A$3),AND(A8="",G8=Data!$A$3)),"There's no player here to assign something to","")))))))</f>
        <v/>
      </c>
      <c r="K8" s="8">
        <f>IF(AND(E8=Data!$F$2,A8&lt;&gt;""),1,0)</f>
        <v>0</v>
      </c>
      <c r="L8" s="170" t="str">
        <f>IF(AND('Post-Season (Year 2)'!$I$2,'Team Data'!I7&lt;&gt;Data!$D$2,'Team Data'!I7&lt;&gt;Data!$D$3),'Team Data'!A7,"")</f>
        <v/>
      </c>
      <c r="M8" s="170" t="str">
        <f>IF(L8&lt;&gt;"",IF('Team Data'!G7&gt;'Team Data'!E7,Data!$E$4,IF('Team Data'!G7='Team Data'!E7,Data!$E$3,Data!$E$4)),"")</f>
        <v/>
      </c>
      <c r="N8" s="170" t="str">
        <f>IF(L8&lt;&gt;"",'Team Data'!G7,"")</f>
        <v/>
      </c>
      <c r="O8" s="170" t="str">
        <f>IF(L8&lt;&gt;"",'Team Data'!H7,"")</f>
        <v/>
      </c>
    </row>
    <row r="9" spans="1:16" ht="14.25" customHeight="1" x14ac:dyDescent="0.3">
      <c r="A9" s="183" t="str">
        <f t="shared" si="1"/>
        <v/>
      </c>
      <c r="B9" s="174" t="str">
        <f t="shared" si="2"/>
        <v/>
      </c>
      <c r="C9" s="174" t="str">
        <f t="shared" si="3"/>
        <v/>
      </c>
      <c r="D9" s="175" t="str">
        <f t="shared" si="4"/>
        <v/>
      </c>
      <c r="E9" s="167"/>
      <c r="F9" s="89"/>
      <c r="G9" s="90"/>
      <c r="H9" s="248" t="str">
        <f t="shared" si="5"/>
        <v/>
      </c>
      <c r="I9" s="8" t="str">
        <f>IF(AND(E9=Data!$F$3,F9=Data!$A$3),"Player cannot be in the Minor Leagues and on the Power Play line",
IF(AND(E9=Data!$F$3,G9=Data!$A$3),"Player cannot be in the Minor Leagues and on the Penalty Kill line",
IF(AND(F9=Data!$A$3,G9=Data!A$3),"Player cannot be on both the Power Play and Penalty Kill lines",
IF(AND(F9=Data!$A$3,$F$47&gt;3),"Too many Forwards on the Power Play line",
IF(AND(G9=Data!$A$3,$G$47&gt;2),"Too many Forwards on the Penalty Kill line",
IF(AND(A9&lt;&gt;"",E9=""),"Player must be assigned to play 'On the team' or in the 'Minor league'",
IF(OR(AND(A9="",E9=Data!$F$3),AND(A9="",F9=Data!$A$3),AND(A9="",G9=Data!$A$3)),"There's no player here to assign something to","")))))))</f>
        <v/>
      </c>
      <c r="K9" s="8">
        <f>IF(AND(E9=Data!$F$2,A9&lt;&gt;""),1,0)</f>
        <v>0</v>
      </c>
      <c r="L9" s="170" t="str">
        <f>IF(AND('Post-Season (Year 2)'!$I$2,'Team Data'!I8&lt;&gt;Data!$D$2,'Team Data'!I8&lt;&gt;Data!$D$3),'Team Data'!A8,"")</f>
        <v/>
      </c>
      <c r="M9" s="170" t="str">
        <f>IF(L9&lt;&gt;"",IF('Team Data'!G8&gt;'Team Data'!E8,Data!$E$4,IF('Team Data'!G8='Team Data'!E8,Data!$E$3,Data!$E$4)),"")</f>
        <v/>
      </c>
      <c r="N9" s="170" t="str">
        <f>IF(L9&lt;&gt;"",'Team Data'!G8,"")</f>
        <v/>
      </c>
      <c r="O9" s="170" t="str">
        <f>IF(L9&lt;&gt;"",'Team Data'!H8,"")</f>
        <v/>
      </c>
    </row>
    <row r="10" spans="1:16" ht="14.25" customHeight="1" x14ac:dyDescent="0.3">
      <c r="A10" s="183" t="str">
        <f t="shared" si="1"/>
        <v/>
      </c>
      <c r="B10" s="174" t="str">
        <f t="shared" si="2"/>
        <v/>
      </c>
      <c r="C10" s="174" t="str">
        <f t="shared" si="3"/>
        <v/>
      </c>
      <c r="D10" s="175" t="str">
        <f t="shared" si="4"/>
        <v/>
      </c>
      <c r="E10" s="166"/>
      <c r="F10" s="118"/>
      <c r="G10" s="119"/>
      <c r="H10" s="248" t="str">
        <f t="shared" si="5"/>
        <v/>
      </c>
      <c r="I10" s="8" t="str">
        <f>IF(AND(E10=Data!$F$3,F10=Data!$A$3),"Player cannot be in the Minor Leagues and on the Power Play line",
IF(AND(E10=Data!$F$3,G10=Data!$A$3),"Player cannot be in the Minor Leagues and on the Penalty Kill line",
IF(AND(F10=Data!$A$3,G10=Data!A$3),"Player cannot be on both the Power Play and Penalty Kill lines",
IF(AND(F10=Data!$A$3,$F$47&gt;3),"Too many Forwards on the Power Play line",
IF(AND(G10=Data!$A$3,$G$47&gt;2),"Too many Forwards on the Penalty Kill line",
IF(AND(A10&lt;&gt;"",E10=""),"Player must be assigned to play 'On the team' or in the 'Minor league'",
IF(OR(AND(A10="",E10=Data!$F$3),AND(A10="",F10=Data!$A$3),AND(A10="",G10=Data!$A$3)),"There's no player here to assign something to","")))))))</f>
        <v/>
      </c>
      <c r="K10" s="8">
        <f>IF(AND(E10=Data!$F$2,A10&lt;&gt;""),1,0)</f>
        <v>0</v>
      </c>
      <c r="L10" s="170" t="str">
        <f>IF(AND('Post-Season (Year 2)'!$I$2,'Team Data'!I9&lt;&gt;Data!$D$2,'Team Data'!I9&lt;&gt;Data!$D$3),'Team Data'!A9,"")</f>
        <v/>
      </c>
      <c r="M10" s="170" t="str">
        <f>IF(L10&lt;&gt;"",IF('Team Data'!G9&gt;'Team Data'!E9,Data!$E$4,IF('Team Data'!G9='Team Data'!E9,Data!$E$3,Data!$E$4)),"")</f>
        <v/>
      </c>
      <c r="N10" s="170" t="str">
        <f>IF(L10&lt;&gt;"",'Team Data'!G9,"")</f>
        <v/>
      </c>
      <c r="O10" s="170" t="str">
        <f>IF(L10&lt;&gt;"",'Team Data'!H9,"")</f>
        <v/>
      </c>
    </row>
    <row r="11" spans="1:16" ht="14.25" customHeight="1" x14ac:dyDescent="0.3">
      <c r="A11" s="183" t="str">
        <f t="shared" si="1"/>
        <v/>
      </c>
      <c r="B11" s="174" t="str">
        <f t="shared" si="2"/>
        <v/>
      </c>
      <c r="C11" s="174" t="str">
        <f t="shared" si="3"/>
        <v/>
      </c>
      <c r="D11" s="175" t="str">
        <f t="shared" si="4"/>
        <v/>
      </c>
      <c r="E11" s="167"/>
      <c r="F11" s="89"/>
      <c r="G11" s="90"/>
      <c r="H11" s="248" t="str">
        <f t="shared" si="5"/>
        <v/>
      </c>
      <c r="I11" s="8" t="str">
        <f>IF(AND(E11=Data!$F$3,F11=Data!$A$3),"Player cannot be in the Minor Leagues and on the Power Play line",
IF(AND(E11=Data!$F$3,G11=Data!$A$3),"Player cannot be in the Minor Leagues and on the Penalty Kill line",
IF(AND(F11=Data!$A$3,G11=Data!A$3),"Player cannot be on both the Power Play and Penalty Kill lines",
IF(AND(F11=Data!$A$3,$F$47&gt;3),"Too many Forwards on the Power Play line",
IF(AND(G11=Data!$A$3,$G$47&gt;2),"Too many Forwards on the Penalty Kill line",
IF(AND(A11&lt;&gt;"",E11=""),"Player must be assigned to play 'On the team' or in the 'Minor league'",
IF(OR(AND(A11="",E11=Data!$F$3),AND(A11="",F11=Data!$A$3),AND(A11="",G11=Data!$A$3)),"There's no player here to assign something to","")))))))</f>
        <v/>
      </c>
      <c r="K11" s="8">
        <f>IF(AND(E11=Data!$F$2,A11&lt;&gt;""),1,0)</f>
        <v>0</v>
      </c>
      <c r="L11" s="170" t="str">
        <f>IF(AND('Post-Season (Year 2)'!$I$2,'Team Data'!I10&lt;&gt;Data!$D$2,'Team Data'!I10&lt;&gt;Data!$D$3),'Team Data'!A10,"")</f>
        <v/>
      </c>
      <c r="M11" s="170" t="str">
        <f>IF(L11&lt;&gt;"",IF('Team Data'!G10&gt;'Team Data'!E10,Data!$E$4,IF('Team Data'!G10='Team Data'!E10,Data!$E$3,Data!$E$4)),"")</f>
        <v/>
      </c>
      <c r="N11" s="170" t="str">
        <f>IF(L11&lt;&gt;"",'Team Data'!G10,"")</f>
        <v/>
      </c>
      <c r="O11" s="170" t="str">
        <f>IF(L11&lt;&gt;"",'Team Data'!H10,"")</f>
        <v/>
      </c>
    </row>
    <row r="12" spans="1:16" ht="14.25" customHeight="1" x14ac:dyDescent="0.3">
      <c r="A12" s="183" t="str">
        <f t="shared" si="1"/>
        <v/>
      </c>
      <c r="B12" s="174" t="str">
        <f t="shared" si="2"/>
        <v/>
      </c>
      <c r="C12" s="174" t="str">
        <f t="shared" si="3"/>
        <v/>
      </c>
      <c r="D12" s="175" t="str">
        <f t="shared" si="4"/>
        <v/>
      </c>
      <c r="E12" s="166"/>
      <c r="F12" s="118"/>
      <c r="G12" s="119"/>
      <c r="H12" s="248" t="str">
        <f t="shared" si="5"/>
        <v/>
      </c>
      <c r="I12" s="8" t="str">
        <f>IF(AND(E12=Data!$F$3,F12=Data!$A$3),"Player cannot be in the Minor Leagues and on the Power Play line",
IF(AND(E12=Data!$F$3,G12=Data!$A$3),"Player cannot be in the Minor Leagues and on the Penalty Kill line",
IF(AND(F12=Data!$A$3,G12=Data!A$3),"Player cannot be on both the Power Play and Penalty Kill lines",
IF(AND(F12=Data!$A$3,$F$47&gt;3),"Too many Forwards on the Power Play line",
IF(AND(G12=Data!$A$3,$G$47&gt;2),"Too many Forwards on the Penalty Kill line",
IF(AND(A12&lt;&gt;"",E12=""),"Player must be assigned to play 'On the team' or in the 'Minor league'",
IF(OR(AND(A12="",E12=Data!$F$3),AND(A12="",F12=Data!$A$3),AND(A12="",G12=Data!$A$3)),"There's no player here to assign something to","")))))))</f>
        <v/>
      </c>
      <c r="K12" s="8">
        <f>IF(AND(E12=Data!$F$2,A12&lt;&gt;""),1,0)</f>
        <v>0</v>
      </c>
      <c r="L12" s="170" t="str">
        <f>IF(AND('Post-Season (Year 2)'!$I$2,'Team Data'!I11&lt;&gt;Data!$D$2,'Team Data'!I11&lt;&gt;Data!$D$3),'Team Data'!A11,"")</f>
        <v/>
      </c>
      <c r="M12" s="170" t="str">
        <f>IF(L12&lt;&gt;"",IF('Team Data'!G11&gt;'Team Data'!E11,Data!$E$4,IF('Team Data'!G11='Team Data'!E11,Data!$E$3,Data!$E$4)),"")</f>
        <v/>
      </c>
      <c r="N12" s="170" t="str">
        <f>IF(L12&lt;&gt;"",'Team Data'!G11,"")</f>
        <v/>
      </c>
      <c r="O12" s="170" t="str">
        <f>IF(L12&lt;&gt;"",'Team Data'!H11,"")</f>
        <v/>
      </c>
    </row>
    <row r="13" spans="1:16" ht="14.25" customHeight="1" x14ac:dyDescent="0.3">
      <c r="A13" s="183" t="str">
        <f t="shared" si="1"/>
        <v/>
      </c>
      <c r="B13" s="174" t="str">
        <f t="shared" si="2"/>
        <v/>
      </c>
      <c r="C13" s="174" t="str">
        <f t="shared" si="3"/>
        <v/>
      </c>
      <c r="D13" s="175" t="str">
        <f t="shared" si="4"/>
        <v/>
      </c>
      <c r="E13" s="167"/>
      <c r="F13" s="89"/>
      <c r="G13" s="90"/>
      <c r="H13" s="248" t="str">
        <f t="shared" si="5"/>
        <v/>
      </c>
      <c r="I13" s="8" t="str">
        <f>IF(AND(E13=Data!$F$3,F13=Data!$A$3),"Player cannot be in the Minor Leagues and on the Power Play line",
IF(AND(E13=Data!$F$3,G13=Data!$A$3),"Player cannot be in the Minor Leagues and on the Penalty Kill line",
IF(AND(F13=Data!$A$3,G13=Data!A$3),"Player cannot be on both the Power Play and Penalty Kill lines",
IF(AND(F13=Data!$A$3,$F$47&gt;3),"Too many Forwards on the Power Play line",
IF(AND(G13=Data!$A$3,$G$47&gt;2),"Too many Forwards on the Penalty Kill line",
IF(AND(A13&lt;&gt;"",E13=""),"Player must be assigned to play 'On the team' or in the 'Minor league'",
IF(OR(AND(A13="",E13=Data!$F$3),AND(A13="",F13=Data!$A$3),AND(A13="",G13=Data!$A$3)),"There's no player here to assign something to","")))))))</f>
        <v/>
      </c>
      <c r="K13" s="8">
        <f>IF(AND(E13=Data!$F$2,A13&lt;&gt;""),1,0)</f>
        <v>0</v>
      </c>
      <c r="L13" s="170" t="str">
        <f>IF(AND('Post-Season (Year 2)'!$I$2,'Team Data'!I12&lt;&gt;Data!$D$2,'Team Data'!I12&lt;&gt;Data!$D$3),'Team Data'!A12,"")</f>
        <v/>
      </c>
      <c r="M13" s="170" t="str">
        <f>IF(L13&lt;&gt;"",IF('Team Data'!G12&gt;'Team Data'!E12,Data!$E$4,IF('Team Data'!G12='Team Data'!E12,Data!$E$3,Data!$E$4)),"")</f>
        <v/>
      </c>
      <c r="N13" s="170" t="str">
        <f>IF(L13&lt;&gt;"",'Team Data'!G12,"")</f>
        <v/>
      </c>
      <c r="O13" s="170" t="str">
        <f>IF(L13&lt;&gt;"",'Team Data'!H12,"")</f>
        <v/>
      </c>
    </row>
    <row r="14" spans="1:16" ht="14.25" customHeight="1" x14ac:dyDescent="0.3">
      <c r="A14" s="183" t="str">
        <f t="shared" si="1"/>
        <v/>
      </c>
      <c r="B14" s="174" t="str">
        <f t="shared" si="2"/>
        <v/>
      </c>
      <c r="C14" s="174" t="str">
        <f t="shared" si="3"/>
        <v/>
      </c>
      <c r="D14" s="175" t="str">
        <f t="shared" si="4"/>
        <v/>
      </c>
      <c r="E14" s="166"/>
      <c r="F14" s="118"/>
      <c r="G14" s="119"/>
      <c r="H14" s="248" t="str">
        <f t="shared" si="5"/>
        <v/>
      </c>
      <c r="I14" s="8" t="str">
        <f>IF(AND(E14=Data!$F$3,F14=Data!$A$3),"Player cannot be in the Minor Leagues and on the Power Play line",
IF(AND(E14=Data!$F$3,G14=Data!$A$3),"Player cannot be in the Minor Leagues and on the Penalty Kill line",
IF(AND(F14=Data!$A$3,G14=Data!A$3),"Player cannot be on both the Power Play and Penalty Kill lines",
IF(AND(F14=Data!$A$3,$F$47&gt;3),"Too many Forwards on the Power Play line",
IF(AND(G14=Data!$A$3,$G$47&gt;2),"Too many Forwards on the Penalty Kill line",
IF(AND(A14&lt;&gt;"",E14=""),"Player must be assigned to play 'On the team' or in the 'Minor league'",
IF(OR(AND(A14="",E14=Data!$F$3),AND(A14="",F14=Data!$A$3),AND(A14="",G14=Data!$A$3)),"There's no player here to assign something to","")))))))</f>
        <v/>
      </c>
      <c r="K14" s="8">
        <f>IF(AND(E14=Data!$F$2,A14&lt;&gt;""),1,0)</f>
        <v>0</v>
      </c>
      <c r="L14" s="170" t="str">
        <f>IF(AND('Post-Season (Year 2)'!$I$2,'Team Data'!I13&lt;&gt;Data!$D$2,'Team Data'!I13&lt;&gt;Data!$D$3),'Team Data'!A13,"")</f>
        <v/>
      </c>
      <c r="M14" s="170" t="str">
        <f>IF(L14&lt;&gt;"",IF('Team Data'!G13&gt;'Team Data'!E13,Data!$E$4,IF('Team Data'!G13='Team Data'!E13,Data!$E$3,Data!$E$4)),"")</f>
        <v/>
      </c>
      <c r="N14" s="170" t="str">
        <f>IF(L14&lt;&gt;"",'Team Data'!G13,"")</f>
        <v/>
      </c>
      <c r="O14" s="170" t="str">
        <f>IF(L14&lt;&gt;"",'Team Data'!H13,"")</f>
        <v/>
      </c>
    </row>
    <row r="15" spans="1:16" ht="14.25" customHeight="1" x14ac:dyDescent="0.3">
      <c r="A15" s="183" t="str">
        <f t="shared" si="1"/>
        <v/>
      </c>
      <c r="B15" s="174" t="str">
        <f t="shared" si="2"/>
        <v/>
      </c>
      <c r="C15" s="174" t="str">
        <f t="shared" si="3"/>
        <v/>
      </c>
      <c r="D15" s="175" t="str">
        <f t="shared" si="4"/>
        <v/>
      </c>
      <c r="E15" s="167"/>
      <c r="F15" s="89"/>
      <c r="G15" s="90"/>
      <c r="H15" s="248" t="str">
        <f t="shared" si="5"/>
        <v/>
      </c>
      <c r="I15" s="8" t="str">
        <f>IF(AND(E15=Data!$F$3,F15=Data!$A$3),"Player cannot be in the Minor Leagues and on the Power Play line",
IF(AND(E15=Data!$F$3,G15=Data!$A$3),"Player cannot be in the Minor Leagues and on the Penalty Kill line",
IF(AND(F15=Data!$A$3,G15=Data!A$3),"Player cannot be on both the Power Play and Penalty Kill lines",
IF(AND(F15=Data!$A$3,$F$47&gt;3),"Too many Forwards on the Power Play line",
IF(AND(G15=Data!$A$3,$G$47&gt;2),"Too many Forwards on the Penalty Kill line",
IF(AND(A15&lt;&gt;"",E15=""),"Player must be assigned to play 'On the team' or in the 'Minor league'",
IF(OR(AND(A15="",E15=Data!$F$3),AND(A15="",F15=Data!$A$3),AND(A15="",G15=Data!$A$3)),"There's no player here to assign something to","")))))))</f>
        <v/>
      </c>
      <c r="K15" s="8">
        <f>IF(AND(E15=Data!$F$2,A15&lt;&gt;""),1,0)</f>
        <v>0</v>
      </c>
      <c r="L15" s="170" t="str">
        <f>IF(AND('Post-Season (Year 2)'!$I$2,'Team Data'!I14&lt;&gt;Data!$D$2,'Team Data'!I14&lt;&gt;Data!$D$3),'Team Data'!A14,"")</f>
        <v/>
      </c>
      <c r="M15" s="170" t="str">
        <f>IF(L15&lt;&gt;"",IF('Team Data'!G14&gt;'Team Data'!E14,Data!$E$4,IF('Team Data'!G14='Team Data'!E14,Data!$E$3,Data!$E$4)),"")</f>
        <v/>
      </c>
      <c r="N15" s="170" t="str">
        <f>IF(L15&lt;&gt;"",'Team Data'!G14,"")</f>
        <v/>
      </c>
      <c r="O15" s="170" t="str">
        <f>IF(L15&lt;&gt;"",'Team Data'!H14,"")</f>
        <v/>
      </c>
    </row>
    <row r="16" spans="1:16" ht="14.25" customHeight="1" x14ac:dyDescent="0.3">
      <c r="A16" s="183" t="str">
        <f t="shared" si="1"/>
        <v/>
      </c>
      <c r="B16" s="174" t="str">
        <f t="shared" si="2"/>
        <v/>
      </c>
      <c r="C16" s="174" t="str">
        <f t="shared" si="3"/>
        <v/>
      </c>
      <c r="D16" s="175" t="str">
        <f t="shared" si="4"/>
        <v/>
      </c>
      <c r="E16" s="166"/>
      <c r="F16" s="118"/>
      <c r="G16" s="119"/>
      <c r="H16" s="248" t="str">
        <f t="shared" si="5"/>
        <v/>
      </c>
      <c r="I16" s="8" t="str">
        <f>IF(AND(E16=Data!$F$3,F16=Data!$A$3),"Player cannot be in the Minor Leagues and on the Power Play line",
IF(AND(E16=Data!$F$3,G16=Data!$A$3),"Player cannot be in the Minor Leagues and on the Penalty Kill line",
IF(AND(F16=Data!$A$3,G16=Data!A$3),"Player cannot be on both the Power Play and Penalty Kill lines",
IF(AND(F16=Data!$A$3,$F$47&gt;3),"Too many Forwards on the Power Play line",
IF(AND(G16=Data!$A$3,$G$47&gt;2),"Too many Forwards on the Penalty Kill line",
IF(AND(A16&lt;&gt;"",E16=""),"Player must be assigned to play 'On the team' or in the 'Minor league'",
IF(OR(AND(A16="",E16=Data!$F$3),AND(A16="",F16=Data!$A$3),AND(A16="",G16=Data!$A$3)),"There's no player here to assign something to","")))))))</f>
        <v/>
      </c>
      <c r="K16" s="8">
        <f>IF(AND(E16=Data!$F$2,A16&lt;&gt;""),1,0)</f>
        <v>0</v>
      </c>
      <c r="L16" s="170" t="str">
        <f>IF(AND('Post-Season (Year 1)'!$I$2,'Free Agents (Year 1)'!G13=Data!$A$3),'Free Agents (Year 1)'!B13,"")</f>
        <v/>
      </c>
      <c r="M16" s="170" t="str">
        <f>IF(L16&lt;&gt;"",IF('Team Data'!E18&gt;'Team Data'!C18,Data!$E$4,IF('Team Data'!E18='Team Data'!C18,Data!$E$3,Data!$E$4)),"")</f>
        <v/>
      </c>
      <c r="N16" s="170" t="str">
        <f>IF(L16&lt;&gt;"",'Team Data'!E18,"")</f>
        <v/>
      </c>
      <c r="O16" s="170" t="str">
        <f>IF(L16&lt;&gt;"",'Team Data'!F18,"")</f>
        <v/>
      </c>
    </row>
    <row r="17" spans="1:15" ht="14.25" customHeight="1" x14ac:dyDescent="0.3">
      <c r="A17" s="183" t="str">
        <f t="shared" si="1"/>
        <v/>
      </c>
      <c r="B17" s="174" t="str">
        <f t="shared" si="2"/>
        <v/>
      </c>
      <c r="C17" s="174" t="str">
        <f t="shared" si="3"/>
        <v/>
      </c>
      <c r="D17" s="175" t="str">
        <f t="shared" si="4"/>
        <v/>
      </c>
      <c r="E17" s="167"/>
      <c r="F17" s="89"/>
      <c r="G17" s="90"/>
      <c r="H17" s="248" t="str">
        <f t="shared" si="5"/>
        <v/>
      </c>
      <c r="I17" s="8" t="str">
        <f>IF(AND(E17=Data!$F$3,F17=Data!$A$3),"Player cannot be in the Minor Leagues and on the Power Play line",
IF(AND(E17=Data!$F$3,G17=Data!$A$3),"Player cannot be in the Minor Leagues and on the Penalty Kill line",
IF(AND(F17=Data!$A$3,G17=Data!A$3),"Player cannot be on both the Power Play and Penalty Kill lines",
IF(AND(F17=Data!$A$3,$F$47&gt;3),"Too many Forwards on the Power Play line",
IF(AND(G17=Data!$A$3,$G$47&gt;2),"Too many Forwards on the Penalty Kill line",
IF(AND(A17&lt;&gt;"",E17=""),"Player must be assigned to play 'On the team' or in the 'Minor league'",
IF(OR(AND(A17="",E17=Data!$F$3),AND(A17="",F17=Data!$A$3),AND(A17="",G17=Data!$A$3)),"There's no player here to assign something to","")))))))</f>
        <v/>
      </c>
      <c r="K17" s="8">
        <f>IF(AND(E17=Data!$F$2,A17&lt;&gt;""),1,0)</f>
        <v>0</v>
      </c>
      <c r="L17" s="170" t="str">
        <f>IF(AND('Post-Season (Year 2)'!$I$2,'Free Agents (Year 2)'!G10=Data!$A$3),'Free Agents (Year 2)'!B10,"")</f>
        <v/>
      </c>
      <c r="M17" s="170" t="str">
        <f>IF(L17&lt;&gt;"",IF('Team Data'!G22&gt;'Team Data'!E22,Data!$E$4,IF('Team Data'!G22='Team Data'!E22,Data!$E$3,Data!$E$4)),"")</f>
        <v/>
      </c>
      <c r="N17" s="170" t="str">
        <f>IF(L17&lt;&gt;"",'Team Data'!G22,"")</f>
        <v/>
      </c>
      <c r="O17" s="170" t="str">
        <f>IF(L17&lt;&gt;"",'Team Data'!H22,"")</f>
        <v/>
      </c>
    </row>
    <row r="18" spans="1:15" ht="14.25" customHeight="1" x14ac:dyDescent="0.3">
      <c r="A18" s="183" t="str">
        <f t="shared" si="1"/>
        <v/>
      </c>
      <c r="B18" s="174" t="str">
        <f t="shared" si="2"/>
        <v/>
      </c>
      <c r="C18" s="174" t="str">
        <f t="shared" si="3"/>
        <v/>
      </c>
      <c r="D18" s="175" t="str">
        <f t="shared" si="4"/>
        <v/>
      </c>
      <c r="E18" s="168"/>
      <c r="F18" s="136"/>
      <c r="G18" s="137"/>
      <c r="H18" s="248" t="str">
        <f t="shared" si="5"/>
        <v/>
      </c>
      <c r="I18" s="8" t="str">
        <f>IF(AND(E18=Data!$F$3,F18=Data!$A$3),"Player cannot be in the Minor Leagues and on the Power Play line",
IF(AND(E18=Data!$F$3,G18=Data!$A$3),"Player cannot be in the Minor Leagues and on the Penalty Kill line",
IF(AND(F18=Data!$A$3,G18=Data!A$3),"Player cannot be on both the Power Play and Penalty Kill lines",
IF(AND(F18=Data!$A$3,$F$47&gt;3),"Too many Forwards on the Power Play line",
IF(AND(G18=Data!$A$3,$G$47&gt;2),"Too many Forwards on the Penalty Kill line",
IF(AND(A18&lt;&gt;"",E18=""),"Player must be assigned to play 'On the team' or in the 'Minor league'",
IF(OR(AND(A18="",E18=Data!$F$3),AND(A18="",F18=Data!$A$3),AND(A18="",G18=Data!$A$3)),"There's no player here to assign something to","")))))))</f>
        <v/>
      </c>
      <c r="K18" s="8">
        <f>IF(AND(E18=Data!$F$2,A18&lt;&gt;""),1,0)</f>
        <v>0</v>
      </c>
      <c r="L18" s="170" t="str">
        <f>IF(AND('Post-Season (Year 2)'!$I$2,'Free Agents (Year 2)'!G11=Data!$A$3),'Free Agents (Year 2)'!B11,"")</f>
        <v/>
      </c>
      <c r="M18" s="170" t="str">
        <f>IF(L18&lt;&gt;"",IF('Team Data'!G23&gt;'Team Data'!E23,Data!$E$4,IF('Team Data'!G23='Team Data'!E23,Data!$E$3,Data!$E$4)),"")</f>
        <v/>
      </c>
      <c r="N18" s="170" t="str">
        <f>IF(L18&lt;&gt;"",'Team Data'!G23,"")</f>
        <v/>
      </c>
      <c r="O18" s="170" t="str">
        <f>IF(L18&lt;&gt;"",'Team Data'!H23,"")</f>
        <v/>
      </c>
    </row>
    <row r="19" spans="1:15" ht="14.25" customHeight="1" x14ac:dyDescent="0.3">
      <c r="A19" s="184" t="str">
        <f t="shared" si="1"/>
        <v/>
      </c>
      <c r="B19" s="176" t="str">
        <f t="shared" si="2"/>
        <v/>
      </c>
      <c r="C19" s="176" t="str">
        <f t="shared" si="3"/>
        <v/>
      </c>
      <c r="D19" s="177" t="str">
        <f t="shared" si="4"/>
        <v/>
      </c>
      <c r="E19" s="169"/>
      <c r="F19" s="94"/>
      <c r="G19" s="95"/>
      <c r="H19" s="249" t="str">
        <f t="shared" si="5"/>
        <v/>
      </c>
      <c r="I19" s="8" t="str">
        <f>IF(AND(E19=Data!$F$3,F19=Data!$A$3),"Player cannot be in the Minor Leagues and on the Power Play line",
IF(AND(E19=Data!$F$3,G19=Data!$A$3),"Player cannot be in the Minor Leagues and on the Penalty Kill line",
IF(AND(F19=Data!$A$3,G19=Data!A$3),"Player cannot be on both the Power Play and Penalty Kill lines",
IF(AND(F19=Data!$A$3,$F$47&gt;3),"Too many Forwards on the Power Play line",
IF(AND(G19=Data!$A$3,$G$47&gt;2),"Too many Forwards on the Penalty Kill line",
IF(AND(A19&lt;&gt;"",E19=""),"Player must be assigned to play 'On the team' or in the 'Minor league'",
IF(OR(AND(A19="",E19=Data!$F$3),AND(A19="",F19=Data!$A$3),AND(A19="",G19=Data!$A$3)),"There's no player here to assign something to","")))))))</f>
        <v/>
      </c>
      <c r="K19" s="8">
        <f>IF(AND(E19=Data!$F$2,A19&lt;&gt;""),1,0)</f>
        <v>0</v>
      </c>
      <c r="L19" s="170" t="str">
        <f>IF(AND('Post-Season (Year 2)'!$I$2,'Free Agents (Year 2)'!G12=Data!$A$3),'Free Agents (Year 2)'!B12,"")</f>
        <v/>
      </c>
      <c r="M19" s="170" t="str">
        <f>IF(L19&lt;&gt;"",IF('Team Data'!G24&gt;'Team Data'!E24,Data!$E$4,IF('Team Data'!G24='Team Data'!E24,Data!$E$3,Data!$E$4)),"")</f>
        <v/>
      </c>
      <c r="N19" s="170" t="str">
        <f>IF(L19&lt;&gt;"",'Team Data'!G24,"")</f>
        <v/>
      </c>
      <c r="O19" s="170" t="str">
        <f>IF(L19&lt;&gt;"",'Team Data'!H24,"")</f>
        <v/>
      </c>
    </row>
    <row r="20" spans="1:15" s="7" customFormat="1" ht="15.75" customHeight="1" x14ac:dyDescent="0.3">
      <c r="A20" s="53"/>
      <c r="B20" s="54"/>
      <c r="C20" s="54"/>
      <c r="D20" s="54"/>
      <c r="E20" s="54"/>
      <c r="F20" s="54"/>
      <c r="G20" s="54"/>
      <c r="H20" s="55"/>
    </row>
    <row r="21" spans="1:15" s="6" customFormat="1" ht="18.600000000000001" thickBot="1" x14ac:dyDescent="0.4">
      <c r="A21" s="282" t="s">
        <v>1</v>
      </c>
      <c r="B21" s="283"/>
      <c r="C21" s="284">
        <f>E48</f>
        <v>0</v>
      </c>
      <c r="D21" s="283" t="s">
        <v>32</v>
      </c>
      <c r="E21" s="284">
        <v>6</v>
      </c>
      <c r="F21" s="283" t="s">
        <v>33</v>
      </c>
      <c r="G21" s="283"/>
      <c r="H21" s="285"/>
    </row>
    <row r="22" spans="1:15" ht="30" customHeight="1" x14ac:dyDescent="0.3">
      <c r="A22" s="299" t="s">
        <v>4</v>
      </c>
      <c r="B22" s="300" t="s">
        <v>17</v>
      </c>
      <c r="C22" s="300" t="s">
        <v>18</v>
      </c>
      <c r="D22" s="300" t="s">
        <v>19</v>
      </c>
      <c r="E22" s="287" t="s">
        <v>177</v>
      </c>
      <c r="F22" s="287" t="s">
        <v>24</v>
      </c>
      <c r="G22" s="287" t="s">
        <v>25</v>
      </c>
      <c r="H22" s="288" t="s">
        <v>31</v>
      </c>
    </row>
    <row r="23" spans="1:15" ht="15.6" x14ac:dyDescent="0.3">
      <c r="A23" s="183" t="str">
        <f>IF(L23&lt;&gt;"",L23,"")</f>
        <v/>
      </c>
      <c r="B23" s="172" t="str">
        <f>IF(M23&lt;&gt;"",M23,"")</f>
        <v/>
      </c>
      <c r="C23" s="172" t="str">
        <f t="shared" ref="C23:C33" si="6">IF(N23&lt;&gt;"",N23,"")</f>
        <v/>
      </c>
      <c r="D23" s="173" t="str">
        <f t="shared" ref="D23:D33" si="7">IF(O23&lt;&gt;"",O23,"")</f>
        <v/>
      </c>
      <c r="E23" s="178"/>
      <c r="F23" s="115"/>
      <c r="G23" s="116"/>
      <c r="H23" s="248" t="str">
        <f>IF(I23&lt;&gt;"",I23,J23)</f>
        <v>Need 2 Defencemen on the Power Play line</v>
      </c>
      <c r="I23" s="8" t="str">
        <f>IF(AND(E23=Data!$A$3,F23=Data!$A$3),"Player cannot be in the Minor Leagues and on the Power Play line",
IF(AND(E23=Data!$A$3,G23=Data!$A$3),"Player cannot be in the Minor Leagues and on the Penalty Kill line",
IF(AND(F23=Data!$A$3,G23=Data!$A$3),"Player cannot be on both the Power Play and Penalty Kill lines",
IF(AND(F23=Data!$A$3,$F$48&gt;2),"Too many Defencemen on the Power Play line",
IF(AND(G23=Data!$A$3,$G$48&gt;2),"Too many Defencemen on the Penalty Kill line",
IF(AND(A23&lt;&gt;"",E23=""),"Player must be assigned to play 'On the team' or in the 'Minor league'",
IF(OR(AND(A23="",E23=Data!$A$3),AND(A23="",F23=Data!$A$3),AND(A23="",G23=Data!$A$3)),"There's no player here to assign something to","")))))))</f>
        <v/>
      </c>
      <c r="J23" s="8" t="str">
        <f>IF($F$48&lt;&gt;2,"Need 2 Defencemen on the Power Play line",
IF($G$48&lt;&gt;2,"Need 2 Defencemen on the Penalty Kill line",
IF(C21&gt;E21,"Too many Defencemen; move some players to the Minor Leagues",
IF(C21&lt;E21,"Not enough Defencemen; bring some players up from the Minor Leagues",""))))</f>
        <v>Need 2 Defencemen on the Power Play line</v>
      </c>
      <c r="K23" s="8">
        <f>IF(AND(E23=Data!$F$2,A23&lt;&gt;""),1,0)</f>
        <v>0</v>
      </c>
      <c r="L23" s="170" t="str">
        <f>IF(AND('Post-Season (Year 2)'!$I$2,'Team Data'!I31&lt;&gt;Data!$D$2,'Team Data'!I31&lt;&gt;Data!$D$3),'Team Data'!A31,"")</f>
        <v/>
      </c>
      <c r="M23" s="170" t="str">
        <f>IF(L23&lt;&gt;"",IF('Team Data'!H31&gt;'Team Data'!F31,Data!$E$4,IF('Team Data'!H31='Team Data'!F31,Data!$E$3,Data!$E$4)),"")</f>
        <v/>
      </c>
      <c r="N23" s="170" t="str">
        <f>IF(L23&lt;&gt;"",'Team Data'!G31,"")</f>
        <v/>
      </c>
      <c r="O23" s="170" t="str">
        <f>IF(L23&lt;&gt;"",'Team Data'!G31,"")</f>
        <v/>
      </c>
    </row>
    <row r="24" spans="1:15" ht="15.6" x14ac:dyDescent="0.3">
      <c r="A24" s="183" t="str">
        <f t="shared" ref="A24:A33" si="8">IF(L24&lt;&gt;"",L24,"")</f>
        <v/>
      </c>
      <c r="B24" s="174" t="str">
        <f t="shared" ref="B24:B33" si="9">IF(M24&lt;&gt;"",M24,"")</f>
        <v/>
      </c>
      <c r="C24" s="174" t="str">
        <f t="shared" si="6"/>
        <v/>
      </c>
      <c r="D24" s="175" t="str">
        <f t="shared" si="7"/>
        <v/>
      </c>
      <c r="E24" s="167"/>
      <c r="F24" s="89"/>
      <c r="G24" s="90"/>
      <c r="H24" s="248" t="str">
        <f t="shared" ref="H24:H33" si="10">I24</f>
        <v/>
      </c>
      <c r="I24" s="8" t="str">
        <f>IF(AND(E24=Data!$A$3,F24=Data!$A$3),"Player cannot be in the Minor Leagues and on the Power Play line",
IF(AND(E24=Data!$A$3,G24=Data!$A$3),"Player cannot be in the Minor Leagues and on the Penalty Kill line",
IF(AND(F24=Data!$A$3,G24=Data!$A$3),"Player cannot be on both the Power Play and Penalty Kill lines",
IF(AND(F24=Data!$A$3,$F$48&gt;2),"Too many Defencemen on the Power Play line",
IF(AND(G24=Data!$A$3,$G$48&gt;2),"Too many Defencemen on the Penalty Kill line",
IF(AND(A24&lt;&gt;"",E24=""),"Player must be assigned to play 'On the team' or in the 'Minor league'",
IF(OR(AND(A24="",E24=Data!$A$3),AND(A24="",F24=Data!$A$3),AND(A24="",G24=Data!$A$3)),"There's no player here to assign something to","")))))))</f>
        <v/>
      </c>
      <c r="K24" s="8">
        <f>IF(AND(E24=Data!$F$2,A24&lt;&gt;""),1,0)</f>
        <v>0</v>
      </c>
      <c r="L24" s="170" t="str">
        <f>IF(AND('Post-Season (Year 2)'!$I$2,'Team Data'!I32&lt;&gt;Data!$D$2,'Team Data'!I32&lt;&gt;Data!$D$3),'Team Data'!A32,"")</f>
        <v/>
      </c>
      <c r="M24" s="170" t="str">
        <f>IF(L24&lt;&gt;"",IF('Team Data'!H32&gt;'Team Data'!F32,Data!$E$4,IF('Team Data'!H32='Team Data'!F32,Data!$E$3,Data!$E$4)),"")</f>
        <v/>
      </c>
      <c r="N24" s="170" t="str">
        <f>IF(L24&lt;&gt;"",'Team Data'!G32,"")</f>
        <v/>
      </c>
      <c r="O24" s="170" t="str">
        <f>IF(L24&lt;&gt;"",'Team Data'!G32,"")</f>
        <v/>
      </c>
    </row>
    <row r="25" spans="1:15" ht="15.6" x14ac:dyDescent="0.3">
      <c r="A25" s="183" t="str">
        <f t="shared" si="8"/>
        <v/>
      </c>
      <c r="B25" s="174" t="str">
        <f t="shared" si="9"/>
        <v/>
      </c>
      <c r="C25" s="174" t="str">
        <f t="shared" si="6"/>
        <v/>
      </c>
      <c r="D25" s="175" t="str">
        <f t="shared" si="7"/>
        <v/>
      </c>
      <c r="E25" s="166"/>
      <c r="F25" s="118"/>
      <c r="G25" s="119"/>
      <c r="H25" s="248" t="str">
        <f t="shared" si="10"/>
        <v/>
      </c>
      <c r="I25" s="8" t="str">
        <f>IF(AND(E25=Data!$A$3,F25=Data!$A$3),"Player cannot be in the Minor Leagues and on the Power Play line",
IF(AND(E25=Data!$A$3,G25=Data!$A$3),"Player cannot be in the Minor Leagues and on the Penalty Kill line",
IF(AND(F25=Data!$A$3,G25=Data!$A$3),"Player cannot be on both the Power Play and Penalty Kill lines",
IF(AND(F25=Data!$A$3,$F$48&gt;2),"Too many Defencemen on the Power Play line",
IF(AND(G25=Data!$A$3,$G$48&gt;2),"Too many Defencemen on the Penalty Kill line",
IF(AND(A25&lt;&gt;"",E25=""),"Player must be assigned to play 'On the team' or in the 'Minor league'",
IF(OR(AND(A25="",E25=Data!$A$3),AND(A25="",F25=Data!$A$3),AND(A25="",G25=Data!$A$3)),"There's no player here to assign something to","")))))))</f>
        <v/>
      </c>
      <c r="K25" s="8">
        <f>IF(AND(E25=Data!$F$2,A25&lt;&gt;""),1,0)</f>
        <v>0</v>
      </c>
      <c r="L25" s="170" t="str">
        <f>IF(AND('Post-Season (Year 2)'!$I$2,'Team Data'!I33&lt;&gt;Data!$D$2,'Team Data'!I33&lt;&gt;Data!$D$3),'Team Data'!A33,"")</f>
        <v/>
      </c>
      <c r="M25" s="170" t="str">
        <f>IF(L25&lt;&gt;"",IF('Team Data'!H33&gt;'Team Data'!F33,Data!$E$4,IF('Team Data'!H33='Team Data'!F33,Data!$E$3,Data!$E$4)),"")</f>
        <v/>
      </c>
      <c r="N25" s="170" t="str">
        <f>IF(L25&lt;&gt;"",'Team Data'!G33,"")</f>
        <v/>
      </c>
      <c r="O25" s="170" t="str">
        <f>IF(L25&lt;&gt;"",'Team Data'!G33,"")</f>
        <v/>
      </c>
    </row>
    <row r="26" spans="1:15" ht="15.6" x14ac:dyDescent="0.3">
      <c r="A26" s="183" t="str">
        <f t="shared" si="8"/>
        <v/>
      </c>
      <c r="B26" s="174" t="str">
        <f t="shared" si="9"/>
        <v/>
      </c>
      <c r="C26" s="174" t="str">
        <f t="shared" si="6"/>
        <v/>
      </c>
      <c r="D26" s="175" t="str">
        <f t="shared" si="7"/>
        <v/>
      </c>
      <c r="E26" s="167"/>
      <c r="F26" s="89"/>
      <c r="G26" s="90"/>
      <c r="H26" s="248" t="str">
        <f t="shared" si="10"/>
        <v/>
      </c>
      <c r="I26" s="8" t="str">
        <f>IF(AND(E26=Data!$A$3,F26=Data!$A$3),"Player cannot be in the Minor Leagues and on the Power Play line",
IF(AND(E26=Data!$A$3,G26=Data!$A$3),"Player cannot be in the Minor Leagues and on the Penalty Kill line",
IF(AND(F26=Data!$A$3,G26=Data!$A$3),"Player cannot be on both the Power Play and Penalty Kill lines",
IF(AND(F26=Data!$A$3,$F$48&gt;2),"Too many Defencemen on the Power Play line",
IF(AND(G26=Data!$A$3,$G$48&gt;2),"Too many Defencemen on the Penalty Kill line",
IF(AND(A26&lt;&gt;"",E26=""),"Player must be assigned to play 'On the team' or in the 'Minor league'",
IF(OR(AND(A26="",E26=Data!$A$3),AND(A26="",F26=Data!$A$3),AND(A26="",G26=Data!$A$3)),"There's no player here to assign something to","")))))))</f>
        <v/>
      </c>
      <c r="K26" s="8">
        <f>IF(AND(E26=Data!$F$2,A26&lt;&gt;""),1,0)</f>
        <v>0</v>
      </c>
      <c r="L26" s="170" t="str">
        <f>IF(AND('Post-Season (Year 2)'!$I$2,'Team Data'!I34&lt;&gt;Data!$D$2,'Team Data'!I34&lt;&gt;Data!$D$3),'Team Data'!A34,"")</f>
        <v/>
      </c>
      <c r="M26" s="170" t="str">
        <f>IF(L26&lt;&gt;"",IF('Team Data'!H34&gt;'Team Data'!F34,Data!$E$4,IF('Team Data'!H34='Team Data'!F34,Data!$E$3,Data!$E$4)),"")</f>
        <v/>
      </c>
      <c r="N26" s="170" t="str">
        <f>IF(L26&lt;&gt;"",'Team Data'!G34,"")</f>
        <v/>
      </c>
      <c r="O26" s="170" t="str">
        <f>IF(L26&lt;&gt;"",'Team Data'!G34,"")</f>
        <v/>
      </c>
    </row>
    <row r="27" spans="1:15" ht="15.6" x14ac:dyDescent="0.3">
      <c r="A27" s="183" t="str">
        <f t="shared" si="8"/>
        <v/>
      </c>
      <c r="B27" s="174" t="str">
        <f t="shared" si="9"/>
        <v/>
      </c>
      <c r="C27" s="174" t="str">
        <f t="shared" si="6"/>
        <v/>
      </c>
      <c r="D27" s="175" t="str">
        <f t="shared" si="7"/>
        <v/>
      </c>
      <c r="E27" s="166"/>
      <c r="F27" s="118"/>
      <c r="G27" s="119"/>
      <c r="H27" s="248" t="str">
        <f t="shared" si="10"/>
        <v/>
      </c>
      <c r="I27" s="8" t="str">
        <f>IF(AND(E27=Data!$A$3,F27=Data!$A$3),"Player cannot be in the Minor Leagues and on the Power Play line",
IF(AND(E27=Data!$A$3,G27=Data!$A$3),"Player cannot be in the Minor Leagues and on the Penalty Kill line",
IF(AND(F27=Data!$A$3,G27=Data!$A$3),"Player cannot be on both the Power Play and Penalty Kill lines",
IF(AND(F27=Data!$A$3,$F$48&gt;2),"Too many Defencemen on the Power Play line",
IF(AND(G27=Data!$A$3,$G$48&gt;2),"Too many Defencemen on the Penalty Kill line",
IF(AND(A27&lt;&gt;"",E27=""),"Player must be assigned to play 'On the team' or in the 'Minor league'",
IF(OR(AND(A27="",E27=Data!$A$3),AND(A27="",F27=Data!$A$3),AND(A27="",G27=Data!$A$3)),"There's no player here to assign something to","")))))))</f>
        <v/>
      </c>
      <c r="K27" s="8">
        <f>IF(AND(E27=Data!$F$2,A27&lt;&gt;""),1,0)</f>
        <v>0</v>
      </c>
      <c r="L27" s="170" t="str">
        <f>IF(AND('Post-Season (Year 2)'!$I$2,'Team Data'!I35&lt;&gt;Data!$D$2,'Team Data'!I35&lt;&gt;Data!$D$3),'Team Data'!A35,"")</f>
        <v/>
      </c>
      <c r="M27" s="170" t="str">
        <f>IF(L27&lt;&gt;"",IF('Team Data'!H35&gt;'Team Data'!F35,Data!$E$4,IF('Team Data'!H35='Team Data'!F35,Data!$E$3,Data!$E$4)),"")</f>
        <v/>
      </c>
      <c r="N27" s="170" t="str">
        <f>IF(L27&lt;&gt;"",'Team Data'!G35,"")</f>
        <v/>
      </c>
      <c r="O27" s="170" t="str">
        <f>IF(L27&lt;&gt;"",'Team Data'!G35,"")</f>
        <v/>
      </c>
    </row>
    <row r="28" spans="1:15" ht="15.6" x14ac:dyDescent="0.3">
      <c r="A28" s="183" t="str">
        <f t="shared" si="8"/>
        <v/>
      </c>
      <c r="B28" s="174" t="str">
        <f t="shared" si="9"/>
        <v/>
      </c>
      <c r="C28" s="174" t="str">
        <f t="shared" si="6"/>
        <v/>
      </c>
      <c r="D28" s="175" t="str">
        <f t="shared" si="7"/>
        <v/>
      </c>
      <c r="E28" s="167"/>
      <c r="F28" s="89"/>
      <c r="G28" s="90"/>
      <c r="H28" s="248" t="str">
        <f t="shared" si="10"/>
        <v/>
      </c>
      <c r="I28" s="8" t="str">
        <f>IF(AND(E28=Data!$A$3,F28=Data!$A$3),"Player cannot be in the Minor Leagues and on the Power Play line",
IF(AND(E28=Data!$A$3,G28=Data!$A$3),"Player cannot be in the Minor Leagues and on the Penalty Kill line",
IF(AND(F28=Data!$A$3,G28=Data!$A$3),"Player cannot be on both the Power Play and Penalty Kill lines",
IF(AND(F28=Data!$A$3,$F$48&gt;2),"Too many Defencemen on the Power Play line",
IF(AND(G28=Data!$A$3,$G$48&gt;2),"Too many Defencemen on the Penalty Kill line",
IF(AND(A28&lt;&gt;"",E28=""),"Player must be assigned to play 'On the team' or in the 'Minor league'",
IF(OR(AND(A28="",E28=Data!$A$3),AND(A28="",F28=Data!$A$3),AND(A28="",G28=Data!$A$3)),"There's no player here to assign something to","")))))))</f>
        <v/>
      </c>
      <c r="K28" s="8">
        <f>IF(AND(E28=Data!$F$2,A28&lt;&gt;""),1,0)</f>
        <v>0</v>
      </c>
      <c r="L28" s="170" t="str">
        <f>IF(AND('Post-Season (Year 2)'!$I$2,'Team Data'!I36&lt;&gt;Data!$D$2,'Team Data'!I36&lt;&gt;Data!$D$3),'Team Data'!A36,"")</f>
        <v/>
      </c>
      <c r="M28" s="170" t="str">
        <f>IF(L28&lt;&gt;"",IF('Team Data'!H36&gt;'Team Data'!F36,Data!$E$4,IF('Team Data'!H36='Team Data'!F36,Data!$E$3,Data!$E$4)),"")</f>
        <v/>
      </c>
      <c r="N28" s="170" t="str">
        <f>IF(L28&lt;&gt;"",'Team Data'!G36,"")</f>
        <v/>
      </c>
      <c r="O28" s="170" t="str">
        <f>IF(L28&lt;&gt;"",'Team Data'!G36,"")</f>
        <v/>
      </c>
    </row>
    <row r="29" spans="1:15" ht="15.6" x14ac:dyDescent="0.3">
      <c r="A29" s="183" t="str">
        <f t="shared" si="8"/>
        <v/>
      </c>
      <c r="B29" s="174" t="str">
        <f t="shared" si="9"/>
        <v/>
      </c>
      <c r="C29" s="174" t="str">
        <f t="shared" si="6"/>
        <v/>
      </c>
      <c r="D29" s="175" t="str">
        <f t="shared" si="7"/>
        <v/>
      </c>
      <c r="E29" s="166"/>
      <c r="F29" s="118"/>
      <c r="G29" s="119"/>
      <c r="H29" s="248" t="str">
        <f t="shared" si="10"/>
        <v/>
      </c>
      <c r="I29" s="8" t="str">
        <f>IF(AND(E29=Data!$A$3,F29=Data!$A$3),"Player cannot be in the Minor Leagues and on the Power Play line",
IF(AND(E29=Data!$A$3,G29=Data!$A$3),"Player cannot be in the Minor Leagues and on the Penalty Kill line",
IF(AND(F29=Data!$A$3,G29=Data!$A$3),"Player cannot be on both the Power Play and Penalty Kill lines",
IF(AND(F29=Data!$A$3,$F$48&gt;2),"Too many Defencemen on the Power Play line",
IF(AND(G29=Data!$A$3,$G$48&gt;2),"Too many Defencemen on the Penalty Kill line",
IF(AND(A29&lt;&gt;"",E29=""),"Player must be assigned to play 'On the team' or in the 'Minor league'",
IF(OR(AND(A29="",E29=Data!$A$3),AND(A29="",F29=Data!$A$3),AND(A29="",G29=Data!$A$3)),"There's no player here to assign something to","")))))))</f>
        <v/>
      </c>
      <c r="K29" s="8">
        <f>IF(AND(E29=Data!$F$2,A29&lt;&gt;""),1,0)</f>
        <v>0</v>
      </c>
      <c r="L29" s="170" t="str">
        <f>IF(AND('Post-Season (Year 2)'!$I$2,'Team Data'!I37&lt;&gt;Data!$D$2,'Team Data'!I37&lt;&gt;Data!$D$3),'Team Data'!A37,"")</f>
        <v/>
      </c>
      <c r="M29" s="170" t="str">
        <f>IF(L29&lt;&gt;"",IF('Team Data'!H37&gt;'Team Data'!F37,Data!$E$4,IF('Team Data'!H37='Team Data'!F37,Data!$E$3,Data!$E$4)),"")</f>
        <v/>
      </c>
      <c r="N29" s="170" t="str">
        <f>IF(L29&lt;&gt;"",'Team Data'!G37,"")</f>
        <v/>
      </c>
      <c r="O29" s="170" t="str">
        <f>IF(L29&lt;&gt;"",'Team Data'!G37,"")</f>
        <v/>
      </c>
    </row>
    <row r="30" spans="1:15" ht="15.6" x14ac:dyDescent="0.3">
      <c r="A30" s="183" t="str">
        <f t="shared" si="8"/>
        <v/>
      </c>
      <c r="B30" s="174" t="str">
        <f t="shared" si="9"/>
        <v/>
      </c>
      <c r="C30" s="174" t="str">
        <f t="shared" si="6"/>
        <v/>
      </c>
      <c r="D30" s="175" t="str">
        <f t="shared" si="7"/>
        <v/>
      </c>
      <c r="E30" s="167"/>
      <c r="F30" s="89"/>
      <c r="G30" s="90"/>
      <c r="H30" s="248" t="str">
        <f t="shared" si="10"/>
        <v/>
      </c>
      <c r="I30" s="8" t="str">
        <f>IF(AND(E30=Data!$A$3,F30=Data!$A$3),"Player cannot be in the Minor Leagues and on the Power Play line",
IF(AND(E30=Data!$A$3,G30=Data!$A$3),"Player cannot be in the Minor Leagues and on the Penalty Kill line",
IF(AND(F30=Data!$A$3,G30=Data!$A$3),"Player cannot be on both the Power Play and Penalty Kill lines",
IF(AND(F30=Data!$A$3,$F$48&gt;2),"Too many Defencemen on the Power Play line",
IF(AND(G30=Data!$A$3,$G$48&gt;2),"Too many Defencemen on the Penalty Kill line",
IF(AND(A30&lt;&gt;"",E30=""),"Player must be assigned to play 'On the team' or in the 'Minor league'",
IF(OR(AND(A30="",E30=Data!$A$3),AND(A30="",F30=Data!$A$3),AND(A30="",G30=Data!$A$3)),"There's no player here to assign something to","")))))))</f>
        <v/>
      </c>
      <c r="K30" s="8">
        <f>IF(AND(E30=Data!$F$2,A30&lt;&gt;""),1,0)</f>
        <v>0</v>
      </c>
      <c r="L30" s="170" t="str">
        <f>IF(AND('Post-Season (Year 2)'!$I$2,'Team Data'!I38&lt;&gt;Data!$D$2,'Team Data'!I38&lt;&gt;Data!$D$3),'Team Data'!A38,"")</f>
        <v/>
      </c>
      <c r="M30" s="170" t="str">
        <f>IF(L30&lt;&gt;"",IF('Team Data'!H38&gt;'Team Data'!F38,Data!$E$4,IF('Team Data'!H38='Team Data'!F38,Data!$E$3,Data!$E$4)),"")</f>
        <v/>
      </c>
      <c r="N30" s="170" t="str">
        <f>IF(L30&lt;&gt;"",'Team Data'!G38,"")</f>
        <v/>
      </c>
      <c r="O30" s="170" t="str">
        <f>IF(L30&lt;&gt;"",'Team Data'!G38,"")</f>
        <v/>
      </c>
    </row>
    <row r="31" spans="1:15" ht="15.6" x14ac:dyDescent="0.3">
      <c r="A31" s="183" t="str">
        <f t="shared" ref="A31:A32" si="11">IF(L31&lt;&gt;"",L31,"")</f>
        <v/>
      </c>
      <c r="B31" s="174" t="str">
        <f t="shared" ref="B31:B32" si="12">IF(M31&lt;&gt;"",M31,"")</f>
        <v/>
      </c>
      <c r="C31" s="174" t="str">
        <f t="shared" ref="C31:C32" si="13">IF(N31&lt;&gt;"",N31,"")</f>
        <v/>
      </c>
      <c r="D31" s="175" t="str">
        <f t="shared" ref="D31:D32" si="14">IF(O31&lt;&gt;"",O31,"")</f>
        <v/>
      </c>
      <c r="E31" s="166"/>
      <c r="F31" s="118"/>
      <c r="G31" s="119"/>
      <c r="H31" s="248" t="str">
        <f t="shared" si="10"/>
        <v/>
      </c>
      <c r="I31" s="8" t="str">
        <f>IF(AND(E31=Data!$A$3,F31=Data!$A$3),"Player cannot be in the Minor Leagues and on the Power Play line",
IF(AND(E31=Data!$A$3,G31=Data!$A$3),"Player cannot be in the Minor Leagues and on the Penalty Kill line",
IF(AND(F31=Data!$A$3,G31=Data!$A$3),"Player cannot be on both the Power Play and Penalty Kill lines",
IF(AND(F31=Data!$A$3,$F$48&gt;2),"Too many Defencemen on the Power Play line",
IF(AND(G31=Data!$A$3,$G$48&gt;2),"Too many Defencemen on the Penalty Kill line",
IF(AND(A31&lt;&gt;"",E31=""),"Player must be assigned to play 'On the team' or in the 'Minor league'",
IF(OR(AND(A31="",E31=Data!$A$3),AND(A31="",F31=Data!$A$3),AND(A31="",G31=Data!$A$3)),"There's no player here to assign something to","")))))))</f>
        <v/>
      </c>
      <c r="K31" s="8">
        <f>IF(AND(E31=Data!$F$2,A31&lt;&gt;""),1,0)</f>
        <v>0</v>
      </c>
      <c r="L31" s="170" t="str">
        <f>IF(AND('Post-Season (Year 1)'!$I$2,'Free Agents (Year 1)'!G14=Data!$A$3),'Free Agents (Year 1)'!B14,"")</f>
        <v/>
      </c>
      <c r="M31" s="170" t="str">
        <f>IF(L31&lt;&gt;"",IF('Team Data'!F42&gt;'Team Data'!D42,Data!$E$4,IF('Team Data'!F42='Team Data'!D42,Data!$E$3,Data!$E$4)),"")</f>
        <v/>
      </c>
      <c r="N31" s="170" t="str">
        <f>IF(L31&lt;&gt;"",'Team Data'!E42,"")</f>
        <v/>
      </c>
      <c r="O31" s="170" t="str">
        <f>IF(L31&lt;&gt;"",'Team Data'!F42,"")</f>
        <v/>
      </c>
    </row>
    <row r="32" spans="1:15" ht="15.6" x14ac:dyDescent="0.3">
      <c r="A32" s="183" t="str">
        <f t="shared" si="11"/>
        <v/>
      </c>
      <c r="B32" s="174" t="str">
        <f t="shared" si="12"/>
        <v/>
      </c>
      <c r="C32" s="174" t="str">
        <f t="shared" si="13"/>
        <v/>
      </c>
      <c r="D32" s="175" t="str">
        <f t="shared" si="14"/>
        <v/>
      </c>
      <c r="E32" s="167"/>
      <c r="F32" s="89"/>
      <c r="G32" s="90"/>
      <c r="H32" s="248" t="str">
        <f t="shared" si="10"/>
        <v/>
      </c>
      <c r="I32" s="8" t="str">
        <f>IF(AND(E32=Data!$A$3,F32=Data!$A$3),"Player cannot be in the Minor Leagues and on the Power Play line",
IF(AND(E32=Data!$A$3,G32=Data!$A$3),"Player cannot be in the Minor Leagues and on the Penalty Kill line",
IF(AND(F32=Data!$A$3,G32=Data!$A$3),"Player cannot be on both the Power Play and Penalty Kill lines",
IF(AND(F32=Data!$A$3,$F$48&gt;2),"Too many Defencemen on the Power Play line",
IF(AND(G32=Data!$A$3,$G$48&gt;2),"Too many Defencemen on the Penalty Kill line",
IF(AND(A32&lt;&gt;"",E32=""),"Player must be assigned to play 'On the team' or in the 'Minor league'",
IF(OR(AND(A32="",E32=Data!$A$3),AND(A32="",F32=Data!$A$3),AND(A32="",G32=Data!$A$3)),"There's no player here to assign something to","")))))))</f>
        <v/>
      </c>
      <c r="K32" s="8">
        <f>IF(AND(E32=Data!$F$2,A32&lt;&gt;""),1,0)</f>
        <v>0</v>
      </c>
      <c r="L32" s="170" t="str">
        <f>IF(AND('Post-Season (Year 2)'!$I$2,'Free Agents (Year 2)'!G13=Data!$A$3),'Free Agents (Year 2)'!B13,"")</f>
        <v/>
      </c>
      <c r="M32" s="170" t="str">
        <f>IF(L32&lt;&gt;"",IF('Team Data'!H46&gt;'Team Data'!F46,Data!$E$4,IF('Team Data'!H46='Team Data'!F46,Data!$E$3,Data!$E$4)),"")</f>
        <v/>
      </c>
      <c r="N32" s="170" t="str">
        <f>IF(L32&lt;&gt;"",'Team Data'!G46,"")</f>
        <v/>
      </c>
      <c r="O32" s="170" t="str">
        <f>IF(L32&lt;&gt;"",'Team Data'!H46,"")</f>
        <v/>
      </c>
    </row>
    <row r="33" spans="1:15" ht="15.6" x14ac:dyDescent="0.3">
      <c r="A33" s="184" t="str">
        <f t="shared" si="8"/>
        <v/>
      </c>
      <c r="B33" s="176" t="str">
        <f t="shared" si="9"/>
        <v/>
      </c>
      <c r="C33" s="176" t="str">
        <f t="shared" si="6"/>
        <v/>
      </c>
      <c r="D33" s="177" t="str">
        <f t="shared" si="7"/>
        <v/>
      </c>
      <c r="E33" s="181"/>
      <c r="F33" s="123"/>
      <c r="G33" s="124"/>
      <c r="H33" s="249" t="str">
        <f t="shared" si="10"/>
        <v/>
      </c>
      <c r="I33" s="8" t="str">
        <f>IF(AND(E33=Data!$A$3,F33=Data!$A$3),"Player cannot be in the Minor Leagues and on the Power Play line",
IF(AND(E33=Data!$A$3,G33=Data!$A$3),"Player cannot be in the Minor Leagues and on the Penalty Kill line",
IF(AND(F33=Data!$A$3,G33=Data!$A$3),"Player cannot be on both the Power Play and Penalty Kill lines",
IF(AND(F33=Data!$A$3,$F$48&gt;2),"Too many Defencemen on the Power Play line",
IF(AND(G33=Data!$A$3,$G$48&gt;2),"Too many Defencemen on the Penalty Kill line",
IF(AND(A33&lt;&gt;"",E33=""),"Player must be assigned to play 'On the team' or in the 'Minor league'",
IF(OR(AND(A33="",E33=Data!$A$3),AND(A33="",F33=Data!$A$3),AND(A33="",G33=Data!$A$3)),"There's no player here to assign something to","")))))))</f>
        <v/>
      </c>
      <c r="K33" s="8">
        <f>IF(AND(E33=Data!$F$2,A33&lt;&gt;""),1,0)</f>
        <v>0</v>
      </c>
      <c r="L33" s="170" t="str">
        <f>IF(AND('Post-Season (Year 2)'!$I$2,'Free Agents (Year 2)'!G14=Data!$A$3),'Free Agents (Year 2)'!B14,"")</f>
        <v/>
      </c>
      <c r="M33" s="170" t="str">
        <f>IF(L33&lt;&gt;"",IF('Team Data'!H47&gt;'Team Data'!F47,Data!$E$4,IF('Team Data'!H47='Team Data'!F47,Data!$E$3,Data!$E$4)),"")</f>
        <v/>
      </c>
      <c r="N33" s="170" t="str">
        <f>IF(L33&lt;&gt;"",'Team Data'!G47,"")</f>
        <v/>
      </c>
      <c r="O33" s="170" t="str">
        <f>IF(L33&lt;&gt;"",'Team Data'!H47,"")</f>
        <v/>
      </c>
    </row>
    <row r="34" spans="1:15" ht="15.75" customHeight="1" x14ac:dyDescent="0.3">
      <c r="A34" s="56"/>
      <c r="B34" s="48"/>
      <c r="C34" s="48"/>
      <c r="D34" s="48"/>
      <c r="E34" s="48"/>
      <c r="F34" s="48"/>
      <c r="G34" s="48"/>
      <c r="H34" s="45"/>
    </row>
    <row r="35" spans="1:15" s="6" customFormat="1" ht="18.600000000000001" thickBot="1" x14ac:dyDescent="0.4">
      <c r="A35" s="275" t="s">
        <v>2</v>
      </c>
      <c r="B35" s="276"/>
      <c r="C35" s="276">
        <f>C49</f>
        <v>0</v>
      </c>
      <c r="D35" s="276" t="s">
        <v>47</v>
      </c>
      <c r="E35" s="276">
        <f>D49</f>
        <v>0</v>
      </c>
      <c r="F35" s="276" t="s">
        <v>48</v>
      </c>
      <c r="G35" s="276"/>
      <c r="H35" s="278"/>
    </row>
    <row r="36" spans="1:15" ht="30" customHeight="1" x14ac:dyDescent="0.3">
      <c r="A36" s="301" t="s">
        <v>4</v>
      </c>
      <c r="B36" s="302" t="s">
        <v>17</v>
      </c>
      <c r="C36" s="302" t="s">
        <v>18</v>
      </c>
      <c r="D36" s="302" t="s">
        <v>19</v>
      </c>
      <c r="E36" s="280" t="s">
        <v>177</v>
      </c>
      <c r="F36" s="280" t="s">
        <v>3</v>
      </c>
      <c r="G36" s="280" t="s">
        <v>44</v>
      </c>
      <c r="H36" s="281" t="s">
        <v>31</v>
      </c>
    </row>
    <row r="37" spans="1:15" ht="15.6" x14ac:dyDescent="0.3">
      <c r="A37" s="183" t="str">
        <f>IF(L37&lt;&gt;"",L37,"")</f>
        <v/>
      </c>
      <c r="B37" s="172" t="str">
        <f>IF(M37&lt;&gt;"",M37,"")</f>
        <v/>
      </c>
      <c r="C37" s="172" t="str">
        <f>IF(N37&lt;&gt;"",N37,"")</f>
        <v/>
      </c>
      <c r="D37" s="173" t="str">
        <f>IF(O37&lt;&gt;"",O37,"")</f>
        <v/>
      </c>
      <c r="E37" s="178"/>
      <c r="F37" s="115"/>
      <c r="G37" s="116"/>
      <c r="H37" s="248" t="str">
        <f>IF(I37&lt;&gt;"",I37,J37)</f>
        <v>You need exactly one Starter</v>
      </c>
      <c r="I37" s="8" t="str">
        <f>IF(AND(E37=Data!$F$3,F37=Data!$A$3),"Player cannot be in the Minor Leagues and a Starter",
IF(AND(E37=Data!$F$3,G37=Data!$A$3),"Player cannot be in the Minor Leagues and a Backup",
IF(AND(F37=Data!$A$3,G37=Data!$A$3),"Player cannot be a Starter and a Backup",
IF(AND(F37=Data!$A$3,$C$49&gt;1),"Too many Starters",
IF(AND(G37=Data!$A$3,$D$49&gt;1),"Too many Backups",
IF(OR(AND(A37="",E37&lt;&gt;""),AND(A37="",F37=Data!$A$3),AND(A37="",G37=Data!$A$3)),"There's no player here to assign something to",
IF(AND(A37&lt;&gt;"",E37=""),"Player must be assigned to play 'On the team' or in the 'Minor league'",
IF(AND(E37=Data!$F$2,F37&lt;&gt;Data!$A$3,G37&lt;&gt;Data!$A$3,A37&lt;&gt;""),"Player must be a Starter, Backup, or in the Minor League",""))))))))</f>
        <v/>
      </c>
      <c r="J37" s="8" t="str">
        <f>IF($C$49&lt;&gt;1,"You need exactly one Starter",
IF($D$49&lt;&gt;1,"You need exactly one Backup",""))</f>
        <v>You need exactly one Starter</v>
      </c>
      <c r="L37" s="170" t="str">
        <f>IF(AND('Post-Season (Year 2)'!$I$2,'Team Data'!I54&lt;&gt;Data!$D$2,'Team Data'!I54&lt;&gt;Data!$D$3),'Team Data'!A54,"")</f>
        <v/>
      </c>
      <c r="M37" s="170" t="str">
        <f>IF(L37&lt;&gt;"",IF('Team Data'!H54&gt;'Team Data'!F54,Data!$E$4,IF('Team Data'!H54='Team Data'!F54,Data!$E$3,Data!$E$4)),"")</f>
        <v/>
      </c>
      <c r="N37" s="170" t="str">
        <f>IF(L37&lt;&gt;"","N/A","")</f>
        <v/>
      </c>
      <c r="O37" s="170" t="str">
        <f>IF(L37&lt;&gt;"",'Team Data'!H54,"")</f>
        <v/>
      </c>
    </row>
    <row r="38" spans="1:15" ht="15.6" x14ac:dyDescent="0.3">
      <c r="A38" s="183" t="str">
        <f t="shared" ref="A38:A41" si="15">IF(L38&lt;&gt;"",L38,"")</f>
        <v/>
      </c>
      <c r="B38" s="174" t="str">
        <f t="shared" ref="B38:B41" si="16">IF(M38&lt;&gt;"",M38,"")</f>
        <v/>
      </c>
      <c r="C38" s="174" t="str">
        <f>IF(N38&lt;&gt;"",N38,"")</f>
        <v/>
      </c>
      <c r="D38" s="175" t="str">
        <f t="shared" ref="D38:D41" si="17">IF(O38&lt;&gt;"",O38,"")</f>
        <v/>
      </c>
      <c r="E38" s="167"/>
      <c r="F38" s="89"/>
      <c r="G38" s="90"/>
      <c r="H38" s="248" t="str">
        <f t="shared" ref="H38:H41" si="18">I38</f>
        <v/>
      </c>
      <c r="I38" s="8" t="str">
        <f>IF(AND(E38=Data!$F$3,F38=Data!$A$3),"Player cannot be in the Minor Leagues and a Starter",
IF(AND(E38=Data!$F$3,G38=Data!$A$3),"Player cannot be in the Minor Leagues and a Backup",
IF(AND(F38=Data!$A$3,G38=Data!$A$3),"Player cannot be a Starter and a Backup",
IF(AND(F38=Data!$A$3,$C$49&gt;1),"Too many Starters",
IF(AND(G38=Data!$A$3,$D$49&gt;1),"Too many Backups",
IF(OR(AND(A38="",E38&lt;&gt;""),AND(A38="",F38=Data!$A$3),AND(A38="",G38=Data!$A$3)),"There's no player here to assign something to",
IF(AND(A38&lt;&gt;"",E38=""),"Player must be assigned to play 'On the team' or in the 'Minor league'",
IF(AND(E38=Data!$F$2,F38&lt;&gt;Data!$A$3,G38&lt;&gt;Data!$A$3,A38&lt;&gt;""),"Player must be a Starter, Backup, or in the Minor League",""))))))))</f>
        <v/>
      </c>
      <c r="L38" s="170" t="str">
        <f>IF(AND('Post-Season (Year 2)'!$I$2,'Team Data'!I55&lt;&gt;Data!$D$2,'Team Data'!I55&lt;&gt;Data!$D$3),'Team Data'!A55,"")</f>
        <v/>
      </c>
      <c r="M38" s="170" t="str">
        <f>IF(L38&lt;&gt;"",IF('Team Data'!H55&gt;'Team Data'!F55,Data!$E$4,IF('Team Data'!H55='Team Data'!F55,Data!$E$3,Data!$E$4)),"")</f>
        <v/>
      </c>
      <c r="N38" s="170" t="str">
        <f t="shared" ref="N38:N40" si="19">IF(L38&lt;&gt;"","N/A","")</f>
        <v/>
      </c>
      <c r="O38" s="170" t="str">
        <f>IF(L38&lt;&gt;"",'Team Data'!H55,"")</f>
        <v/>
      </c>
    </row>
    <row r="39" spans="1:15" ht="15.6" x14ac:dyDescent="0.3">
      <c r="A39" s="183" t="str">
        <f t="shared" si="15"/>
        <v/>
      </c>
      <c r="B39" s="174" t="str">
        <f t="shared" si="16"/>
        <v/>
      </c>
      <c r="C39" s="174" t="str">
        <f>IF(N39&lt;&gt;"",N39,"")</f>
        <v/>
      </c>
      <c r="D39" s="175" t="str">
        <f t="shared" si="17"/>
        <v/>
      </c>
      <c r="E39" s="166"/>
      <c r="F39" s="118"/>
      <c r="G39" s="119"/>
      <c r="H39" s="248" t="str">
        <f t="shared" si="18"/>
        <v/>
      </c>
      <c r="I39" s="8" t="str">
        <f>IF(AND(E39=Data!$F$3,F39=Data!$A$3),"Player cannot be in the Minor Leagues and a Starter",
IF(AND(E39=Data!$F$3,G39=Data!$A$3),"Player cannot be in the Minor Leagues and a Backup",
IF(AND(F39=Data!$A$3,G39=Data!$A$3),"Player cannot be a Starter and a Backup",
IF(AND(F39=Data!$A$3,$C$49&gt;1),"Too many Starters",
IF(AND(G39=Data!$A$3,$D$49&gt;1),"Too many Backups",
IF(OR(AND(A39="",E39&lt;&gt;""),AND(A39="",F39=Data!$A$3),AND(A39="",G39=Data!$A$3)),"There's no player here to assign something to",
IF(AND(A39&lt;&gt;"",E39=""),"Player must be assigned to play 'On the team' or in the 'Minor league'",
IF(AND(E39=Data!$F$2,F39&lt;&gt;Data!$A$3,G39&lt;&gt;Data!$A$3,A39&lt;&gt;""),"Player must be a Starter, Backup, or in the Minor League",""))))))))</f>
        <v/>
      </c>
      <c r="L39" s="170" t="str">
        <f>IF(AND('Post-Season (Year 2)'!$I$2,'Team Data'!I56&lt;&gt;Data!$D$2,'Team Data'!I56&lt;&gt;Data!$D$3),'Team Data'!A56,"")</f>
        <v/>
      </c>
      <c r="M39" s="170" t="str">
        <f>IF(L39&lt;&gt;"",IF('Team Data'!H56&gt;'Team Data'!F56,Data!$E$4,IF('Team Data'!H56='Team Data'!F56,Data!$E$3,Data!$E$4)),"")</f>
        <v/>
      </c>
      <c r="N39" s="170" t="str">
        <f t="shared" si="19"/>
        <v/>
      </c>
      <c r="O39" s="170" t="str">
        <f>IF(L39&lt;&gt;"",'Team Data'!H56,"")</f>
        <v/>
      </c>
    </row>
    <row r="40" spans="1:15" ht="15.6" x14ac:dyDescent="0.3">
      <c r="A40" s="183" t="str">
        <f t="shared" si="15"/>
        <v/>
      </c>
      <c r="B40" s="174" t="str">
        <f t="shared" si="16"/>
        <v/>
      </c>
      <c r="C40" s="174" t="str">
        <f>IF(N40&lt;&gt;"",N40,"")</f>
        <v/>
      </c>
      <c r="D40" s="175" t="str">
        <f t="shared" si="17"/>
        <v/>
      </c>
      <c r="E40" s="167"/>
      <c r="F40" s="89"/>
      <c r="G40" s="90"/>
      <c r="H40" s="248" t="str">
        <f t="shared" si="18"/>
        <v/>
      </c>
      <c r="I40" s="8" t="str">
        <f>IF(AND(E40=Data!$F$3,F40=Data!$A$3),"Player cannot be in the Minor Leagues and a Starter",
IF(AND(E40=Data!$F$3,G40=Data!$A$3),"Player cannot be in the Minor Leagues and a Backup",
IF(AND(F40=Data!$A$3,G40=Data!$A$3),"Player cannot be a Starter and a Backup",
IF(AND(F40=Data!$A$3,$C$49&gt;1),"Too many Starters",
IF(AND(G40=Data!$A$3,$D$49&gt;1),"Too many Backups",
IF(OR(AND(A40="",E40&lt;&gt;""),AND(A40="",F40=Data!$A$3),AND(A40="",G40=Data!$A$3)),"There's no player here to assign something to",
IF(AND(A40&lt;&gt;"",E40=""),"Player must be assigned to play 'On the team' or in the 'Minor league'",
IF(AND(E40=Data!$F$2,F40&lt;&gt;Data!$A$3,G40&lt;&gt;Data!$A$3,A40&lt;&gt;""),"Player must be a Starter, Backup, or in the Minor League",""))))))))</f>
        <v/>
      </c>
      <c r="L40" s="170" t="str">
        <f>IF(AND('Post-Season (Year 1)'!$I$2,'Free Agents (Year 1)'!G15=Data!$A$3),'Free Agents (Year 1)'!B15,"")</f>
        <v/>
      </c>
      <c r="M40" s="170" t="str">
        <f>IF(L40&lt;&gt;"",IF('Team Data'!F60&gt;'Team Data'!D60,Data!$E$4,IF('Team Data'!F60='Team Data'!D60,Data!$E$3,Data!$E$4)),"")</f>
        <v/>
      </c>
      <c r="N40" s="170" t="str">
        <f t="shared" si="19"/>
        <v/>
      </c>
      <c r="O40" s="170" t="str">
        <f>IF(L40&lt;&gt;"",'Team Data'!F60,"")</f>
        <v/>
      </c>
    </row>
    <row r="41" spans="1:15" ht="15.6" x14ac:dyDescent="0.3">
      <c r="A41" s="184" t="str">
        <f t="shared" si="15"/>
        <v/>
      </c>
      <c r="B41" s="176" t="str">
        <f t="shared" si="16"/>
        <v/>
      </c>
      <c r="C41" s="176" t="str">
        <f>IF(N41&lt;&gt;"",N41,"")</f>
        <v/>
      </c>
      <c r="D41" s="177" t="str">
        <f t="shared" si="17"/>
        <v/>
      </c>
      <c r="E41" s="181"/>
      <c r="F41" s="123"/>
      <c r="G41" s="124"/>
      <c r="H41" s="249" t="str">
        <f t="shared" si="18"/>
        <v/>
      </c>
      <c r="I41" s="8" t="str">
        <f>IF(AND(E41=Data!$F$3,F41=Data!$A$3),"Player cannot be in the Minor Leagues and a Starter",
IF(AND(E41=Data!$F$3,G41=Data!$A$3),"Player cannot be in the Minor Leagues and a Backup",
IF(AND(F41=Data!$A$3,G41=Data!$A$3),"Player cannot be a Starter and a Backup",
IF(AND(F41=Data!$A$3,$C$49&gt;1),"Too many Starters",
IF(AND(G41=Data!$A$3,$D$49&gt;1),"Too many Backups",
IF(OR(AND(A41="",E41&lt;&gt;""),AND(A41="",F41=Data!$A$3),AND(A41="",G41=Data!$A$3)),"There's no player here to assign something to",
IF(AND(A41&lt;&gt;"",E41=""),"Player must be assigned to play 'On the team' or in the 'Minor league'",
IF(AND(E41=Data!$F$2,F41&lt;&gt;Data!$A$3,G41&lt;&gt;Data!$A$3,A41&lt;&gt;""),"Player must be a Starter, Backup, or in the Minor League",""))))))))</f>
        <v/>
      </c>
      <c r="L41" s="170" t="str">
        <f>IF(AND('Post-Season (Year 2)'!$I$2,'Free Agents (Year 2)'!G15=Data!$A$3),'Free Agents (Year 2)'!B15,"")</f>
        <v/>
      </c>
      <c r="M41" s="170" t="str">
        <f>IF(L41&lt;&gt;"",IF('Team Data'!H64&gt;'Team Data'!F64,Data!$E$4,IF('Team Data'!H64='Team Data'!F64,Data!$E$3,Data!$E$4)),"")</f>
        <v/>
      </c>
      <c r="N41" s="170" t="str">
        <f t="shared" ref="N41" si="20">IF(L41&lt;&gt;"","N/A","")</f>
        <v/>
      </c>
      <c r="O41" s="170" t="str">
        <f>IF(L41&lt;&gt;"",'Team Data'!H64,"")</f>
        <v/>
      </c>
    </row>
    <row r="42" spans="1:15" ht="15.6" x14ac:dyDescent="0.3">
      <c r="A42" s="45"/>
      <c r="B42" s="48"/>
      <c r="C42" s="48"/>
      <c r="D42" s="48"/>
      <c r="E42" s="48"/>
      <c r="F42" s="48"/>
      <c r="G42" s="48"/>
      <c r="H42" s="45"/>
    </row>
    <row r="43" spans="1:15" ht="15.6" hidden="1" x14ac:dyDescent="0.3">
      <c r="A43" s="10"/>
      <c r="B43" s="23" t="s">
        <v>0</v>
      </c>
      <c r="C43" s="23" t="s">
        <v>1</v>
      </c>
      <c r="D43" s="23" t="s">
        <v>2</v>
      </c>
      <c r="E43" s="16" t="s">
        <v>46</v>
      </c>
      <c r="F43" s="4"/>
      <c r="G43" s="4"/>
    </row>
    <row r="44" spans="1:15" ht="15.6" hidden="1" x14ac:dyDescent="0.3">
      <c r="A44" s="10" t="s">
        <v>31</v>
      </c>
      <c r="B44" s="23">
        <f>COUNTA(H5:H19)-COUNTIF(H5:H19,"")</f>
        <v>1</v>
      </c>
      <c r="C44" s="23">
        <f>COUNTA(H23:H33)-COUNTIF(H23:H33,"")</f>
        <v>1</v>
      </c>
      <c r="D44" s="23">
        <f>COUNTA(H37:H41)-COUNTIF(H37:H41,"")</f>
        <v>1</v>
      </c>
      <c r="E44" s="16" t="b">
        <f>SUM(B44:D44)=0</f>
        <v>0</v>
      </c>
      <c r="F44" s="4"/>
      <c r="G44" s="4"/>
    </row>
    <row r="45" spans="1:15" ht="15.6" hidden="1" x14ac:dyDescent="0.3">
      <c r="B45" s="4"/>
      <c r="C45" s="4"/>
      <c r="D45" s="4"/>
      <c r="E45" s="4"/>
      <c r="F45" s="4"/>
      <c r="G45" s="4"/>
    </row>
    <row r="46" spans="1:15" ht="15.6" hidden="1" x14ac:dyDescent="0.3">
      <c r="A46" s="10"/>
      <c r="B46" s="23"/>
      <c r="C46" s="23" t="s">
        <v>3</v>
      </c>
      <c r="D46" s="23" t="s">
        <v>44</v>
      </c>
      <c r="E46" s="23" t="s">
        <v>38</v>
      </c>
      <c r="F46" s="23" t="s">
        <v>36</v>
      </c>
      <c r="G46" s="23" t="s">
        <v>37</v>
      </c>
    </row>
    <row r="47" spans="1:15" ht="15.6" hidden="1" x14ac:dyDescent="0.3">
      <c r="A47" s="10" t="s">
        <v>34</v>
      </c>
      <c r="B47" s="23"/>
      <c r="C47" s="23"/>
      <c r="D47" s="23"/>
      <c r="E47" s="23">
        <f>SUM(K5:K19)</f>
        <v>0</v>
      </c>
      <c r="F47" s="23">
        <f>COUNTIF(F5:F19,Data!$A$3)</f>
        <v>0</v>
      </c>
      <c r="G47" s="23">
        <f>COUNTIF(G5:G19,Data!$A$3)</f>
        <v>0</v>
      </c>
    </row>
    <row r="48" spans="1:15" ht="15.6" hidden="1" x14ac:dyDescent="0.3">
      <c r="A48" s="10" t="s">
        <v>35</v>
      </c>
      <c r="B48" s="23"/>
      <c r="C48" s="23"/>
      <c r="D48" s="23"/>
      <c r="E48" s="23">
        <f>SUM(K23:K33)</f>
        <v>0</v>
      </c>
      <c r="F48" s="23">
        <f>COUNTIF(F23:F33,Data!$A$3)</f>
        <v>0</v>
      </c>
      <c r="G48" s="23">
        <f>COUNTIF(G23:G33,Data!$A$3)</f>
        <v>0</v>
      </c>
    </row>
    <row r="49" spans="1:7" ht="15.6" hidden="1" x14ac:dyDescent="0.3">
      <c r="A49" s="10" t="s">
        <v>45</v>
      </c>
      <c r="B49" s="23"/>
      <c r="C49" s="23">
        <f>COUNTIF(F37:F41,Data!$A$3)</f>
        <v>0</v>
      </c>
      <c r="D49" s="23">
        <f>COUNTIF(G37:G41,Data!$A$3)</f>
        <v>0</v>
      </c>
      <c r="E49" s="23"/>
      <c r="F49" s="23"/>
      <c r="G49" s="23"/>
    </row>
    <row r="50" spans="1:7" ht="15.6" hidden="1" x14ac:dyDescent="0.3">
      <c r="A50" s="10"/>
      <c r="B50" s="23"/>
      <c r="C50" s="23"/>
      <c r="D50" s="23"/>
      <c r="E50" s="23"/>
      <c r="F50" s="23"/>
      <c r="G50" s="23"/>
    </row>
    <row r="51" spans="1:7" ht="15.6" hidden="1" x14ac:dyDescent="0.3">
      <c r="A51" s="12"/>
      <c r="B51" s="23" t="s">
        <v>39</v>
      </c>
      <c r="C51" s="23" t="s">
        <v>40</v>
      </c>
      <c r="D51" s="23" t="s">
        <v>41</v>
      </c>
      <c r="E51" s="23" t="s">
        <v>42</v>
      </c>
      <c r="G51" s="23"/>
    </row>
    <row r="52" spans="1:7" ht="15.6" hidden="1" x14ac:dyDescent="0.3">
      <c r="A52" s="13" t="s">
        <v>6</v>
      </c>
      <c r="B52" s="13" t="e">
        <f>(SUMIFS(C5:C19,E5:E19,Data!$F$2)+SUMIFS(C5:C19,E5:E19,""))/C3</f>
        <v>#DIV/0!</v>
      </c>
      <c r="C52" s="13" t="e">
        <f>(SUMIFS(D5:D19,E5:E19,Data!$F$2)+SUMIFS(D5:D19,E5:E19,""))/C3</f>
        <v>#DIV/0!</v>
      </c>
      <c r="D52" s="13">
        <f>SUMIFS(N5:N19,F5:F19,Data!$A$3)/3</f>
        <v>0</v>
      </c>
      <c r="E52" s="13">
        <f>SUMIFS(O5:O19,G5:G19,Data!$A$3)/2</f>
        <v>0</v>
      </c>
      <c r="G52" s="10"/>
    </row>
    <row r="53" spans="1:7" ht="15.6" hidden="1" x14ac:dyDescent="0.3">
      <c r="A53" s="13" t="s">
        <v>7</v>
      </c>
      <c r="B53" s="13" t="e">
        <f>(SUMIFS(C23:C33,E23:E33,Data!$F$2)+SUMIFS(C23:C33,E23:E33,""))/C21</f>
        <v>#DIV/0!</v>
      </c>
      <c r="C53" s="13" t="e">
        <f>(SUMIFS(D23:D33,E23:E33,Data!$F$2)+SUMIFS(D23:D33,E23:E33,""))/C21</f>
        <v>#DIV/0!</v>
      </c>
      <c r="D53" s="13">
        <f>SUMIFS(N23:N33,F23:F33,Data!$A$3)/2</f>
        <v>0</v>
      </c>
      <c r="E53" s="13">
        <f>SUMIFS(O23:O33,G23:G33,Data!$A$3)/2</f>
        <v>0</v>
      </c>
      <c r="G53" s="10"/>
    </row>
    <row r="54" spans="1:7" ht="15.6" hidden="1" x14ac:dyDescent="0.3">
      <c r="A54" s="13" t="s">
        <v>8</v>
      </c>
      <c r="B54" s="13"/>
      <c r="C54" s="13">
        <f>SUMIFS(O37:O41,F37:F41,Data!$A$3)</f>
        <v>0</v>
      </c>
      <c r="D54" s="13"/>
      <c r="E54" s="13"/>
      <c r="G54" s="10"/>
    </row>
    <row r="55" spans="1:7" ht="15.6" hidden="1" x14ac:dyDescent="0.3">
      <c r="A55" s="13" t="s">
        <v>9</v>
      </c>
      <c r="B55" s="13"/>
      <c r="C55" s="13">
        <f>SUMIFS(O37:O41,G37:G41,Data!$A$3)</f>
        <v>0</v>
      </c>
      <c r="D55" s="13"/>
      <c r="E55" s="13"/>
      <c r="G55" s="10"/>
    </row>
    <row r="56" spans="1:7" ht="15.6" hidden="1" x14ac:dyDescent="0.3">
      <c r="A56" s="13"/>
      <c r="B56" s="13"/>
      <c r="C56" s="13"/>
      <c r="D56" s="13"/>
      <c r="E56" s="13"/>
      <c r="G56" s="10"/>
    </row>
    <row r="57" spans="1:7" ht="15.6" hidden="1" x14ac:dyDescent="0.3">
      <c r="A57" s="13" t="s">
        <v>10</v>
      </c>
      <c r="B57" s="13" t="e">
        <f>(0.6*B52+0.4*B53)</f>
        <v>#DIV/0!</v>
      </c>
      <c r="C57" s="13"/>
      <c r="D57" s="13"/>
      <c r="E57" s="13"/>
      <c r="G57" s="10"/>
    </row>
    <row r="58" spans="1:7" ht="15.6" hidden="1" x14ac:dyDescent="0.3">
      <c r="A58" s="13" t="s">
        <v>11</v>
      </c>
      <c r="B58" s="13"/>
      <c r="C58" s="13" t="e">
        <f>(0.3*C52+0.7*C53)</f>
        <v>#DIV/0!</v>
      </c>
      <c r="D58" s="13"/>
      <c r="E58" s="13"/>
      <c r="G58" s="10"/>
    </row>
    <row r="59" spans="1:7" ht="15.6" hidden="1" x14ac:dyDescent="0.3">
      <c r="A59" s="13" t="s">
        <v>12</v>
      </c>
      <c r="B59" s="13"/>
      <c r="C59" s="13">
        <f>(0.75*C54+0.25*C55)</f>
        <v>0</v>
      </c>
      <c r="D59" s="13"/>
      <c r="E59" s="13"/>
      <c r="G59" s="10"/>
    </row>
    <row r="60" spans="1:7" ht="15.6" hidden="1" x14ac:dyDescent="0.3">
      <c r="A60" s="13" t="s">
        <v>13</v>
      </c>
      <c r="B60" s="13"/>
      <c r="C60" s="13"/>
      <c r="D60" s="13">
        <f>(0.6*D52+0.4*D53)</f>
        <v>0</v>
      </c>
      <c r="E60" s="13"/>
      <c r="G60" s="10"/>
    </row>
    <row r="61" spans="1:7" ht="15.6" hidden="1" x14ac:dyDescent="0.3">
      <c r="A61" s="13" t="s">
        <v>14</v>
      </c>
      <c r="B61" s="13"/>
      <c r="C61" s="13"/>
      <c r="D61" s="13"/>
      <c r="E61" s="13">
        <f>(0.5*E52+0.5*E53)</f>
        <v>0</v>
      </c>
      <c r="G61" s="10"/>
    </row>
    <row r="62" spans="1:7" ht="15.6" hidden="1" x14ac:dyDescent="0.3">
      <c r="A62" s="13" t="s">
        <v>15</v>
      </c>
      <c r="B62" s="13" t="e">
        <f>B57*C58*C59/1500</f>
        <v>#DIV/0!</v>
      </c>
      <c r="C62" s="13"/>
      <c r="D62" s="13"/>
      <c r="E62" s="13"/>
      <c r="G62" s="10"/>
    </row>
    <row r="63" spans="1:7" ht="15.6" hidden="1" x14ac:dyDescent="0.3">
      <c r="A63" s="14" t="s">
        <v>43</v>
      </c>
      <c r="B63" s="14" t="e">
        <f>B62+D60+E61</f>
        <v>#DIV/0!</v>
      </c>
      <c r="C63" s="13"/>
      <c r="D63" s="13"/>
      <c r="E63" s="13"/>
      <c r="G63" s="10"/>
    </row>
    <row r="64" spans="1:7" ht="15.6" hidden="1" x14ac:dyDescent="0.3">
      <c r="A64" s="5"/>
      <c r="B64" s="5"/>
      <c r="C64" s="5"/>
      <c r="D64" s="5"/>
      <c r="E64" s="5"/>
      <c r="F64" s="5"/>
    </row>
    <row r="65" spans="1:7" ht="15.6" hidden="1" x14ac:dyDescent="0.3">
      <c r="A65" s="5"/>
      <c r="B65" s="5"/>
      <c r="C65" s="5"/>
      <c r="D65" s="5"/>
      <c r="E65" s="5"/>
      <c r="F65" s="5"/>
      <c r="G65" s="5"/>
    </row>
    <row r="66" spans="1:7" ht="15.6" hidden="1" x14ac:dyDescent="0.3">
      <c r="A66" s="5"/>
      <c r="B66" s="5"/>
      <c r="C66" s="5"/>
      <c r="D66" s="5"/>
      <c r="E66" s="5"/>
      <c r="F66" s="5"/>
      <c r="G66" s="5"/>
    </row>
    <row r="67" spans="1:7" ht="15.6" hidden="1" x14ac:dyDescent="0.3">
      <c r="A67" s="5"/>
      <c r="B67" s="5"/>
      <c r="C67" s="5"/>
      <c r="D67" s="5"/>
      <c r="E67" s="5"/>
      <c r="F67" s="5"/>
      <c r="G67" s="5"/>
    </row>
    <row r="68" spans="1:7" ht="15.6" hidden="1" x14ac:dyDescent="0.3">
      <c r="A68" s="5"/>
      <c r="B68" s="5"/>
      <c r="C68" s="5"/>
      <c r="D68" s="5"/>
      <c r="E68" s="5"/>
      <c r="F68" s="5"/>
      <c r="G68" s="5"/>
    </row>
    <row r="69" spans="1:7" ht="15.6" hidden="1" x14ac:dyDescent="0.3">
      <c r="A69" s="5"/>
      <c r="B69" s="5"/>
      <c r="C69" s="5"/>
      <c r="D69" s="5"/>
      <c r="E69" s="5"/>
      <c r="F69" s="5"/>
      <c r="G69" s="5"/>
    </row>
    <row r="70" spans="1:7" ht="15.6" hidden="1" x14ac:dyDescent="0.3">
      <c r="A70" s="5"/>
      <c r="B70" s="5"/>
      <c r="C70" s="5"/>
      <c r="D70" s="5"/>
      <c r="E70" s="5"/>
      <c r="F70" s="5"/>
      <c r="G70" s="5"/>
    </row>
    <row r="71" spans="1:7" ht="15.6" hidden="1" x14ac:dyDescent="0.3">
      <c r="A71" s="5"/>
      <c r="B71" s="5"/>
      <c r="C71" s="5"/>
      <c r="D71" s="5"/>
      <c r="E71" s="5"/>
      <c r="F71" s="5"/>
      <c r="G71" s="5"/>
    </row>
    <row r="72" spans="1:7" ht="15.6" hidden="1" x14ac:dyDescent="0.3">
      <c r="A72" s="5"/>
      <c r="B72" s="5"/>
      <c r="C72" s="5"/>
      <c r="D72" s="5"/>
      <c r="E72" s="5"/>
      <c r="F72" s="5"/>
      <c r="G72" s="5"/>
    </row>
    <row r="73" spans="1:7" ht="15.6" hidden="1" x14ac:dyDescent="0.3">
      <c r="A73" s="5"/>
      <c r="B73" s="5"/>
      <c r="C73" s="5"/>
      <c r="D73" s="5"/>
      <c r="E73" s="5"/>
      <c r="F73" s="5"/>
      <c r="G73" s="5"/>
    </row>
    <row r="74" spans="1:7" ht="15.6" hidden="1" x14ac:dyDescent="0.3">
      <c r="A74" s="5"/>
      <c r="B74" s="5"/>
      <c r="C74" s="5"/>
      <c r="D74" s="5"/>
      <c r="E74" s="5"/>
      <c r="F74" s="5"/>
      <c r="G74" s="5"/>
    </row>
    <row r="75" spans="1:7" ht="15.6" hidden="1" x14ac:dyDescent="0.3">
      <c r="A75" s="5"/>
      <c r="B75" s="5"/>
      <c r="C75" s="5"/>
      <c r="D75" s="5"/>
      <c r="E75" s="5"/>
      <c r="F75" s="5"/>
      <c r="G75" s="5"/>
    </row>
    <row r="76" spans="1:7" ht="15.6" hidden="1" x14ac:dyDescent="0.3">
      <c r="A76" s="5"/>
      <c r="B76" s="5"/>
      <c r="C76" s="5"/>
      <c r="D76" s="5"/>
      <c r="E76" s="5"/>
      <c r="F76" s="5"/>
      <c r="G76" s="5"/>
    </row>
    <row r="77" spans="1:7" ht="15.6" hidden="1" x14ac:dyDescent="0.3">
      <c r="A77" s="5"/>
      <c r="B77" s="5"/>
      <c r="C77" s="5"/>
      <c r="D77" s="5"/>
      <c r="E77" s="5"/>
      <c r="F77" s="5"/>
      <c r="G77" s="5"/>
    </row>
    <row r="78" spans="1:7" ht="15.6" hidden="1" x14ac:dyDescent="0.3">
      <c r="A78" s="5"/>
      <c r="B78" s="5"/>
      <c r="C78" s="5"/>
      <c r="D78" s="5"/>
      <c r="E78" s="5"/>
      <c r="F78" s="5"/>
      <c r="G78" s="5"/>
    </row>
    <row r="79" spans="1:7" ht="15.6" hidden="1" x14ac:dyDescent="0.3">
      <c r="A79" s="5"/>
      <c r="B79" s="5"/>
      <c r="C79" s="5"/>
      <c r="D79" s="5"/>
      <c r="E79" s="5"/>
      <c r="F79" s="5"/>
      <c r="G79" s="5"/>
    </row>
    <row r="80" spans="1:7" ht="15.6" hidden="1" x14ac:dyDescent="0.3">
      <c r="A80" s="5"/>
      <c r="B80" s="5"/>
      <c r="C80" s="5"/>
      <c r="D80" s="5"/>
      <c r="E80" s="5"/>
      <c r="F80" s="5"/>
      <c r="G80" s="5"/>
    </row>
    <row r="81" spans="1:7" ht="15.6" hidden="1" x14ac:dyDescent="0.3">
      <c r="A81" s="5"/>
      <c r="B81" s="5"/>
      <c r="C81" s="5"/>
      <c r="D81" s="5"/>
      <c r="E81" s="5"/>
      <c r="F81" s="5"/>
      <c r="G81" s="5"/>
    </row>
    <row r="82" spans="1:7" ht="15.6" hidden="1" x14ac:dyDescent="0.3">
      <c r="A82" s="5"/>
      <c r="B82" s="5"/>
      <c r="C82" s="5"/>
      <c r="D82" s="5"/>
      <c r="E82" s="5"/>
      <c r="F82" s="5"/>
      <c r="G82" s="5"/>
    </row>
    <row r="83" spans="1:7" ht="15.6" hidden="1" x14ac:dyDescent="0.3">
      <c r="A83" s="5"/>
      <c r="B83" s="5"/>
      <c r="C83" s="5"/>
      <c r="D83" s="5"/>
      <c r="E83" s="5"/>
      <c r="F83" s="5"/>
      <c r="G83" s="5"/>
    </row>
    <row r="84" spans="1:7" ht="15.6" hidden="1" x14ac:dyDescent="0.3">
      <c r="A84" s="5"/>
      <c r="B84" s="5"/>
      <c r="C84" s="5"/>
      <c r="D84" s="5"/>
      <c r="E84" s="5"/>
      <c r="F84" s="5"/>
      <c r="G84" s="5"/>
    </row>
    <row r="85" spans="1:7" ht="15.6" hidden="1" x14ac:dyDescent="0.3">
      <c r="A85" s="5"/>
      <c r="B85" s="5"/>
      <c r="C85" s="5"/>
      <c r="D85" s="5"/>
      <c r="E85" s="5"/>
      <c r="F85" s="5"/>
      <c r="G85" s="5"/>
    </row>
    <row r="86" spans="1:7" ht="15.6" hidden="1" x14ac:dyDescent="0.3">
      <c r="A86" s="5"/>
      <c r="B86" s="5"/>
      <c r="C86" s="5"/>
      <c r="D86" s="5"/>
      <c r="E86" s="5"/>
      <c r="F86" s="5"/>
      <c r="G86" s="5"/>
    </row>
    <row r="87" spans="1:7" ht="15.6" hidden="1" x14ac:dyDescent="0.3">
      <c r="A87" s="5"/>
      <c r="B87" s="5"/>
      <c r="C87" s="5"/>
      <c r="D87" s="5"/>
      <c r="E87" s="5"/>
      <c r="F87" s="5"/>
      <c r="G87" s="5"/>
    </row>
    <row r="88" spans="1:7" ht="15.6" hidden="1" x14ac:dyDescent="0.3">
      <c r="A88" s="5"/>
      <c r="B88" s="5"/>
      <c r="C88" s="5"/>
      <c r="D88" s="5"/>
      <c r="E88" s="5"/>
      <c r="F88" s="5"/>
      <c r="G88" s="5"/>
    </row>
    <row r="89" spans="1:7" ht="15.6" hidden="1" x14ac:dyDescent="0.3">
      <c r="A89" s="5"/>
      <c r="B89" s="5"/>
      <c r="C89" s="5"/>
      <c r="D89" s="5"/>
      <c r="E89" s="5"/>
      <c r="F89" s="5"/>
      <c r="G89" s="5"/>
    </row>
    <row r="90" spans="1:7" ht="15.6" hidden="1" x14ac:dyDescent="0.3">
      <c r="A90" s="5"/>
      <c r="B90" s="5"/>
      <c r="C90" s="5"/>
      <c r="D90" s="5"/>
      <c r="E90" s="5"/>
      <c r="F90" s="5"/>
      <c r="G90" s="5"/>
    </row>
    <row r="91" spans="1:7" ht="15.6" hidden="1" x14ac:dyDescent="0.3">
      <c r="A91" s="5"/>
      <c r="B91" s="5"/>
      <c r="C91" s="5"/>
      <c r="D91" s="5"/>
      <c r="E91" s="5"/>
      <c r="F91" s="5"/>
      <c r="G91" s="5"/>
    </row>
    <row r="92" spans="1:7" ht="15.6" hidden="1" x14ac:dyDescent="0.3">
      <c r="A92" s="5"/>
      <c r="B92" s="5"/>
      <c r="C92" s="5"/>
      <c r="D92" s="5"/>
      <c r="E92" s="5"/>
      <c r="F92" s="5"/>
      <c r="G92" s="5"/>
    </row>
    <row r="93" spans="1:7" ht="15.6" hidden="1" x14ac:dyDescent="0.3">
      <c r="A93" s="5"/>
      <c r="B93" s="5"/>
      <c r="C93" s="5"/>
      <c r="D93" s="5"/>
      <c r="E93" s="5"/>
      <c r="F93" s="5"/>
      <c r="G93" s="5"/>
    </row>
    <row r="94" spans="1:7" ht="15.6" hidden="1" x14ac:dyDescent="0.3">
      <c r="A94" s="5"/>
      <c r="B94" s="5"/>
      <c r="C94" s="5"/>
      <c r="D94" s="5"/>
      <c r="E94" s="5"/>
      <c r="F94" s="5"/>
      <c r="G94" s="5"/>
    </row>
    <row r="95" spans="1:7" ht="15.6" hidden="1" x14ac:dyDescent="0.3">
      <c r="A95" s="5"/>
      <c r="B95" s="5"/>
      <c r="C95" s="5"/>
      <c r="D95" s="5"/>
      <c r="E95" s="5"/>
      <c r="F95" s="5"/>
      <c r="G95" s="5"/>
    </row>
    <row r="96" spans="1:7" ht="15.6" hidden="1" x14ac:dyDescent="0.3">
      <c r="A96" s="5"/>
      <c r="B96" s="5"/>
      <c r="C96" s="5"/>
      <c r="D96" s="5"/>
      <c r="E96" s="5"/>
      <c r="F96" s="5"/>
      <c r="G96" s="5"/>
    </row>
    <row r="97" spans="1:7" ht="15.6" hidden="1" x14ac:dyDescent="0.3">
      <c r="A97" s="5"/>
      <c r="B97" s="5"/>
      <c r="C97" s="5"/>
      <c r="D97" s="5"/>
      <c r="E97" s="5"/>
      <c r="F97" s="5"/>
      <c r="G97" s="5"/>
    </row>
    <row r="98" spans="1:7" ht="15.6" hidden="1" x14ac:dyDescent="0.3">
      <c r="A98" s="5"/>
      <c r="B98" s="5"/>
      <c r="C98" s="5"/>
      <c r="D98" s="5"/>
      <c r="E98" s="5"/>
      <c r="F98" s="5"/>
      <c r="G98" s="5"/>
    </row>
    <row r="99" spans="1:7" ht="15.6" hidden="1" x14ac:dyDescent="0.3">
      <c r="A99" s="5"/>
      <c r="B99" s="5"/>
      <c r="C99" s="5"/>
      <c r="D99" s="5"/>
      <c r="E99" s="5"/>
      <c r="F99" s="5"/>
      <c r="G99" s="5"/>
    </row>
    <row r="100" spans="1:7" ht="15.6" hidden="1" x14ac:dyDescent="0.3">
      <c r="A100" s="5"/>
      <c r="B100" s="5"/>
      <c r="C100" s="5"/>
      <c r="D100" s="5"/>
      <c r="E100" s="5"/>
      <c r="F100" s="5"/>
      <c r="G100" s="5"/>
    </row>
    <row r="101" spans="1:7" ht="15.6" hidden="1" x14ac:dyDescent="0.3">
      <c r="A101" s="5"/>
      <c r="B101" s="5"/>
      <c r="C101" s="5"/>
      <c r="D101" s="5"/>
      <c r="E101" s="5"/>
      <c r="F101" s="5"/>
      <c r="G101" s="5"/>
    </row>
    <row r="102" spans="1:7" ht="15.6" hidden="1" x14ac:dyDescent="0.3">
      <c r="A102" s="5"/>
      <c r="B102" s="5"/>
      <c r="C102" s="5"/>
      <c r="D102" s="5"/>
      <c r="E102" s="5"/>
      <c r="F102" s="5"/>
      <c r="G102" s="5"/>
    </row>
    <row r="103" spans="1:7" ht="15.6" hidden="1" x14ac:dyDescent="0.3">
      <c r="A103" s="5"/>
      <c r="B103" s="5"/>
      <c r="C103" s="5"/>
      <c r="D103" s="5"/>
      <c r="E103" s="5"/>
      <c r="F103" s="5"/>
      <c r="G103" s="5"/>
    </row>
    <row r="104" spans="1:7" ht="15.6" hidden="1" x14ac:dyDescent="0.3">
      <c r="A104" s="5"/>
      <c r="B104" s="5"/>
      <c r="C104" s="5"/>
      <c r="D104" s="5"/>
      <c r="E104" s="5"/>
      <c r="F104" s="5"/>
      <c r="G104" s="5"/>
    </row>
    <row r="105" spans="1:7" ht="15.6" hidden="1" x14ac:dyDescent="0.3">
      <c r="A105" s="5"/>
      <c r="B105" s="5"/>
      <c r="C105" s="5"/>
      <c r="D105" s="5"/>
      <c r="E105" s="5"/>
      <c r="F105" s="5"/>
      <c r="G105" s="5"/>
    </row>
    <row r="106" spans="1:7" ht="15.6" hidden="1" x14ac:dyDescent="0.3">
      <c r="A106" s="5"/>
      <c r="B106" s="5"/>
      <c r="C106" s="5"/>
      <c r="D106" s="5"/>
      <c r="E106" s="5"/>
      <c r="F106" s="5"/>
      <c r="G106" s="5"/>
    </row>
    <row r="107" spans="1:7" ht="15.6" hidden="1" x14ac:dyDescent="0.3">
      <c r="A107" s="5"/>
      <c r="B107" s="5"/>
      <c r="C107" s="5"/>
      <c r="D107" s="5"/>
      <c r="E107" s="5"/>
      <c r="F107" s="5"/>
      <c r="G107" s="5"/>
    </row>
    <row r="108" spans="1:7" ht="15.6" hidden="1" x14ac:dyDescent="0.3">
      <c r="A108" s="5"/>
      <c r="B108" s="5"/>
      <c r="C108" s="5"/>
      <c r="D108" s="5"/>
      <c r="E108" s="5"/>
      <c r="F108" s="5"/>
      <c r="G108" s="5"/>
    </row>
    <row r="109" spans="1:7" ht="15.6" hidden="1" x14ac:dyDescent="0.3">
      <c r="A109" s="5"/>
      <c r="B109" s="5"/>
      <c r="C109" s="5"/>
      <c r="D109" s="5"/>
      <c r="E109" s="5"/>
      <c r="F109" s="5"/>
      <c r="G109" s="5"/>
    </row>
    <row r="110" spans="1:7" ht="15.6" hidden="1" x14ac:dyDescent="0.3">
      <c r="A110" s="5"/>
      <c r="B110" s="5"/>
      <c r="C110" s="5"/>
      <c r="D110" s="5"/>
      <c r="E110" s="5"/>
      <c r="F110" s="5"/>
      <c r="G110" s="5"/>
    </row>
    <row r="111" spans="1:7" ht="15.6" hidden="1" x14ac:dyDescent="0.3">
      <c r="A111" s="5"/>
      <c r="B111" s="5"/>
      <c r="C111" s="5"/>
      <c r="D111" s="5"/>
      <c r="E111" s="5"/>
      <c r="F111" s="5"/>
      <c r="G111" s="5"/>
    </row>
    <row r="112" spans="1:7" ht="15.6" hidden="1" x14ac:dyDescent="0.3">
      <c r="A112" s="5"/>
      <c r="B112" s="5"/>
      <c r="C112" s="5"/>
      <c r="D112" s="5"/>
      <c r="E112" s="5"/>
      <c r="F112" s="5"/>
      <c r="G112" s="5"/>
    </row>
    <row r="113" spans="1:7" ht="15.6" hidden="1" x14ac:dyDescent="0.3">
      <c r="A113" s="5"/>
      <c r="B113" s="5"/>
      <c r="C113" s="5"/>
      <c r="D113" s="5"/>
      <c r="E113" s="5"/>
      <c r="F113" s="5"/>
      <c r="G113" s="5"/>
    </row>
    <row r="114" spans="1:7" ht="15.6" hidden="1" x14ac:dyDescent="0.3">
      <c r="A114" s="5"/>
      <c r="B114" s="5"/>
      <c r="C114" s="5"/>
      <c r="D114" s="5"/>
      <c r="E114" s="5"/>
      <c r="F114" s="5"/>
      <c r="G114" s="5"/>
    </row>
    <row r="115" spans="1:7" ht="15.6" hidden="1" x14ac:dyDescent="0.3">
      <c r="A115" s="5"/>
      <c r="B115" s="5"/>
      <c r="C115" s="5"/>
      <c r="D115" s="5"/>
      <c r="E115" s="5"/>
      <c r="F115" s="5"/>
      <c r="G115" s="5"/>
    </row>
    <row r="116" spans="1:7" ht="15.6" hidden="1" x14ac:dyDescent="0.3">
      <c r="A116" s="5"/>
      <c r="B116" s="5"/>
      <c r="C116" s="5"/>
      <c r="D116" s="5"/>
      <c r="E116" s="5"/>
      <c r="F116" s="5"/>
      <c r="G116" s="5"/>
    </row>
    <row r="117" spans="1:7" ht="15.6" hidden="1" x14ac:dyDescent="0.3">
      <c r="A117" s="5"/>
      <c r="B117" s="5"/>
      <c r="C117" s="5"/>
      <c r="D117" s="5"/>
      <c r="E117" s="5"/>
      <c r="F117" s="5"/>
      <c r="G117" s="5"/>
    </row>
    <row r="118" spans="1:7" ht="15.6" hidden="1" x14ac:dyDescent="0.3">
      <c r="A118" s="5"/>
      <c r="B118" s="5"/>
      <c r="C118" s="5"/>
      <c r="D118" s="5"/>
      <c r="E118" s="5"/>
      <c r="F118" s="5"/>
      <c r="G118" s="5"/>
    </row>
    <row r="119" spans="1:7" ht="15.6" hidden="1" x14ac:dyDescent="0.3">
      <c r="A119" s="5"/>
      <c r="B119" s="5"/>
      <c r="C119" s="5"/>
      <c r="D119" s="5"/>
      <c r="E119" s="5"/>
      <c r="F119" s="5"/>
      <c r="G119" s="5"/>
    </row>
    <row r="120" spans="1:7" ht="15.6" hidden="1" x14ac:dyDescent="0.3">
      <c r="A120" s="5"/>
      <c r="B120" s="5"/>
      <c r="C120" s="5"/>
      <c r="D120" s="5"/>
      <c r="E120" s="5"/>
      <c r="F120" s="5"/>
      <c r="G120" s="5"/>
    </row>
    <row r="121" spans="1:7" ht="15.6" hidden="1" x14ac:dyDescent="0.3">
      <c r="A121" s="5"/>
      <c r="B121" s="5"/>
      <c r="C121" s="5"/>
      <c r="D121" s="5"/>
      <c r="E121" s="5"/>
      <c r="F121" s="5"/>
      <c r="G121" s="5"/>
    </row>
    <row r="122" spans="1:7" ht="15.6" hidden="1" x14ac:dyDescent="0.3">
      <c r="A122" s="5"/>
      <c r="B122" s="5"/>
      <c r="C122" s="5"/>
      <c r="D122" s="5"/>
      <c r="E122" s="5"/>
      <c r="F122" s="5"/>
      <c r="G122" s="5"/>
    </row>
    <row r="123" spans="1:7" ht="15.6" hidden="1" x14ac:dyDescent="0.3">
      <c r="A123" s="5"/>
      <c r="B123" s="5"/>
      <c r="C123" s="5"/>
      <c r="D123" s="5"/>
      <c r="E123" s="5"/>
      <c r="F123" s="5"/>
      <c r="G123" s="5"/>
    </row>
    <row r="124" spans="1:7" ht="15.6" hidden="1" x14ac:dyDescent="0.3">
      <c r="A124" s="5"/>
      <c r="B124" s="5"/>
      <c r="C124" s="5"/>
      <c r="D124" s="5"/>
      <c r="E124" s="5"/>
      <c r="F124" s="5"/>
      <c r="G124" s="5"/>
    </row>
    <row r="125" spans="1:7" ht="15.6" hidden="1" x14ac:dyDescent="0.3">
      <c r="A125" s="5"/>
      <c r="B125" s="5"/>
      <c r="C125" s="5"/>
      <c r="D125" s="5"/>
      <c r="E125" s="5"/>
      <c r="F125" s="5"/>
      <c r="G125" s="5"/>
    </row>
    <row r="126" spans="1:7" ht="15.6" hidden="1" x14ac:dyDescent="0.3">
      <c r="A126" s="5"/>
      <c r="B126" s="5"/>
      <c r="C126" s="5"/>
      <c r="D126" s="5"/>
      <c r="E126" s="5"/>
      <c r="F126" s="5"/>
      <c r="G126" s="5"/>
    </row>
    <row r="127" spans="1:7" ht="15.6" hidden="1" x14ac:dyDescent="0.3">
      <c r="A127" s="5"/>
      <c r="B127" s="5"/>
      <c r="C127" s="5"/>
      <c r="D127" s="5"/>
      <c r="E127" s="5"/>
      <c r="F127" s="5"/>
      <c r="G127" s="5"/>
    </row>
    <row r="128" spans="1:7" ht="15.6" hidden="1" x14ac:dyDescent="0.3">
      <c r="A128" s="5"/>
      <c r="B128" s="5"/>
      <c r="C128" s="5"/>
      <c r="D128" s="5"/>
      <c r="E128" s="5"/>
      <c r="F128" s="5"/>
      <c r="G128" s="5"/>
    </row>
    <row r="129" spans="1:7" ht="15.6" hidden="1" x14ac:dyDescent="0.3">
      <c r="A129" s="5"/>
      <c r="B129" s="5"/>
      <c r="C129" s="5"/>
      <c r="D129" s="5"/>
      <c r="E129" s="5"/>
      <c r="F129" s="5"/>
      <c r="G129" s="5"/>
    </row>
    <row r="130" spans="1:7" ht="15.6" hidden="1" x14ac:dyDescent="0.3">
      <c r="A130" s="5"/>
      <c r="B130" s="5"/>
      <c r="C130" s="5"/>
      <c r="D130" s="5"/>
      <c r="E130" s="5"/>
      <c r="F130" s="5"/>
      <c r="G130" s="5"/>
    </row>
    <row r="131" spans="1:7" ht="15.6" hidden="1" x14ac:dyDescent="0.3">
      <c r="A131" s="5"/>
      <c r="B131" s="5"/>
      <c r="C131" s="5"/>
      <c r="D131" s="5"/>
      <c r="E131" s="5"/>
      <c r="F131" s="5"/>
      <c r="G131" s="5"/>
    </row>
    <row r="132" spans="1:7" ht="15.6" hidden="1" x14ac:dyDescent="0.3">
      <c r="A132" s="5"/>
      <c r="B132" s="5"/>
      <c r="C132" s="5"/>
      <c r="D132" s="5"/>
      <c r="E132" s="5"/>
      <c r="F132" s="5"/>
      <c r="G132" s="5"/>
    </row>
    <row r="133" spans="1:7" ht="15.6" hidden="1" x14ac:dyDescent="0.3">
      <c r="A133" s="5"/>
      <c r="B133" s="5"/>
      <c r="C133" s="5"/>
      <c r="D133" s="5"/>
      <c r="E133" s="5"/>
      <c r="F133" s="5"/>
      <c r="G133" s="5"/>
    </row>
    <row r="134" spans="1:7" ht="15.6" hidden="1" x14ac:dyDescent="0.3">
      <c r="A134" s="5"/>
      <c r="B134" s="5"/>
      <c r="C134" s="5"/>
      <c r="D134" s="5"/>
      <c r="E134" s="5"/>
      <c r="F134" s="5"/>
      <c r="G134" s="5"/>
    </row>
    <row r="135" spans="1:7" ht="15.6" hidden="1" x14ac:dyDescent="0.3">
      <c r="A135" s="5"/>
      <c r="B135" s="5"/>
      <c r="C135" s="5"/>
      <c r="D135" s="5"/>
      <c r="E135" s="5"/>
      <c r="F135" s="5"/>
      <c r="G135" s="5"/>
    </row>
    <row r="136" spans="1:7" ht="15.6" hidden="1" x14ac:dyDescent="0.3">
      <c r="A136" s="5"/>
      <c r="B136" s="5"/>
      <c r="C136" s="5"/>
      <c r="D136" s="5"/>
      <c r="E136" s="5"/>
      <c r="F136" s="5"/>
      <c r="G136" s="5"/>
    </row>
    <row r="137" spans="1:7" ht="15.6" hidden="1" x14ac:dyDescent="0.3">
      <c r="A137" s="5"/>
      <c r="B137" s="5"/>
      <c r="C137" s="5"/>
      <c r="D137" s="5"/>
      <c r="E137" s="5"/>
      <c r="F137" s="5"/>
      <c r="G137" s="5"/>
    </row>
    <row r="138" spans="1:7" ht="15.6" hidden="1" x14ac:dyDescent="0.3">
      <c r="A138" s="5"/>
      <c r="B138" s="5"/>
      <c r="C138" s="5"/>
      <c r="D138" s="5"/>
      <c r="E138" s="5"/>
      <c r="F138" s="5"/>
      <c r="G138" s="5"/>
    </row>
    <row r="139" spans="1:7" ht="15.6" hidden="1" x14ac:dyDescent="0.3">
      <c r="A139" s="5"/>
      <c r="B139" s="5"/>
      <c r="C139" s="5"/>
      <c r="D139" s="5"/>
      <c r="E139" s="5"/>
      <c r="F139" s="5"/>
      <c r="G139" s="5"/>
    </row>
    <row r="140" spans="1:7" ht="15.6" hidden="1" x14ac:dyDescent="0.3">
      <c r="A140" s="5"/>
      <c r="B140" s="5"/>
      <c r="C140" s="5"/>
      <c r="D140" s="5"/>
      <c r="E140" s="5"/>
      <c r="F140" s="5"/>
      <c r="G140" s="5"/>
    </row>
    <row r="141" spans="1:7" ht="15.6" hidden="1" x14ac:dyDescent="0.3">
      <c r="A141" s="5"/>
      <c r="B141" s="5"/>
      <c r="C141" s="5"/>
      <c r="D141" s="5"/>
      <c r="E141" s="5"/>
      <c r="F141" s="5"/>
      <c r="G141" s="5"/>
    </row>
    <row r="142" spans="1:7" ht="15.6" hidden="1" x14ac:dyDescent="0.3">
      <c r="A142" s="5"/>
      <c r="B142" s="5"/>
      <c r="C142" s="5"/>
      <c r="D142" s="5"/>
      <c r="E142" s="5"/>
      <c r="F142" s="5"/>
      <c r="G142" s="5"/>
    </row>
    <row r="143" spans="1:7" ht="15.6" hidden="1" x14ac:dyDescent="0.3">
      <c r="A143" s="5"/>
      <c r="B143" s="5"/>
      <c r="C143" s="5"/>
      <c r="D143" s="5"/>
      <c r="E143" s="5"/>
      <c r="F143" s="5"/>
      <c r="G143" s="5"/>
    </row>
    <row r="144" spans="1:7" ht="15.6" hidden="1" x14ac:dyDescent="0.3">
      <c r="A144" s="5"/>
      <c r="B144" s="5"/>
      <c r="C144" s="5"/>
      <c r="D144" s="5"/>
      <c r="E144" s="5"/>
      <c r="F144" s="5"/>
      <c r="G144" s="5"/>
    </row>
    <row r="145" spans="1:7" ht="15.6" hidden="1" x14ac:dyDescent="0.3">
      <c r="A145" s="5"/>
      <c r="B145" s="5"/>
      <c r="C145" s="5"/>
      <c r="D145" s="5"/>
      <c r="E145" s="5"/>
      <c r="F145" s="5"/>
      <c r="G145" s="5"/>
    </row>
    <row r="146" spans="1:7" ht="15.6" hidden="1" x14ac:dyDescent="0.3">
      <c r="A146" s="5"/>
      <c r="B146" s="5"/>
      <c r="C146" s="5"/>
      <c r="D146" s="5"/>
      <c r="E146" s="5"/>
      <c r="F146" s="5"/>
      <c r="G146" s="5"/>
    </row>
    <row r="147" spans="1:7" ht="15.6" hidden="1" x14ac:dyDescent="0.3">
      <c r="A147" s="5"/>
      <c r="B147" s="5"/>
      <c r="C147" s="5"/>
      <c r="D147" s="5"/>
      <c r="E147" s="5"/>
      <c r="F147" s="5"/>
      <c r="G147" s="5"/>
    </row>
    <row r="148" spans="1:7" ht="15.6" hidden="1" x14ac:dyDescent="0.3">
      <c r="A148" s="5"/>
      <c r="B148" s="5"/>
      <c r="C148" s="5"/>
      <c r="D148" s="5"/>
      <c r="E148" s="5"/>
      <c r="F148" s="5"/>
      <c r="G148" s="5"/>
    </row>
    <row r="149" spans="1:7" ht="15.6" hidden="1" x14ac:dyDescent="0.3">
      <c r="A149" s="5"/>
      <c r="B149" s="5"/>
      <c r="C149" s="5"/>
      <c r="D149" s="5"/>
      <c r="E149" s="5"/>
      <c r="F149" s="5"/>
      <c r="G149" s="5"/>
    </row>
    <row r="150" spans="1:7" ht="15.6" hidden="1" x14ac:dyDescent="0.3">
      <c r="A150" s="5"/>
      <c r="B150" s="5"/>
      <c r="C150" s="5"/>
      <c r="D150" s="5"/>
      <c r="E150" s="5"/>
      <c r="F150" s="5"/>
      <c r="G150" s="5"/>
    </row>
    <row r="151" spans="1:7" ht="15.6" hidden="1" x14ac:dyDescent="0.3">
      <c r="A151" s="5"/>
      <c r="B151" s="5"/>
      <c r="C151" s="5"/>
      <c r="D151" s="5"/>
      <c r="E151" s="5"/>
      <c r="F151" s="5"/>
      <c r="G151" s="5"/>
    </row>
    <row r="152" spans="1:7" ht="15.6" hidden="1" x14ac:dyDescent="0.3">
      <c r="A152" s="5"/>
      <c r="B152" s="5"/>
      <c r="C152" s="5"/>
      <c r="D152" s="5"/>
      <c r="E152" s="5"/>
      <c r="F152" s="5"/>
      <c r="G152" s="5"/>
    </row>
    <row r="153" spans="1:7" ht="15.6" hidden="1" x14ac:dyDescent="0.3">
      <c r="A153" s="5"/>
      <c r="B153" s="5"/>
      <c r="C153" s="5"/>
      <c r="D153" s="5"/>
      <c r="E153" s="5"/>
      <c r="F153" s="5"/>
      <c r="G153" s="5"/>
    </row>
    <row r="154" spans="1:7" ht="15.6" hidden="1" x14ac:dyDescent="0.3">
      <c r="A154" s="5"/>
      <c r="B154" s="5"/>
      <c r="C154" s="5"/>
      <c r="D154" s="5"/>
      <c r="E154" s="5"/>
      <c r="F154" s="5"/>
      <c r="G154" s="5"/>
    </row>
    <row r="155" spans="1:7" ht="15.6" hidden="1" x14ac:dyDescent="0.3">
      <c r="A155" s="5"/>
      <c r="B155" s="5"/>
      <c r="C155" s="5"/>
      <c r="D155" s="5"/>
      <c r="E155" s="5"/>
      <c r="F155" s="5"/>
      <c r="G155" s="5"/>
    </row>
    <row r="156" spans="1:7" ht="15.6" hidden="1" x14ac:dyDescent="0.3">
      <c r="A156" s="5"/>
      <c r="B156" s="5"/>
      <c r="C156" s="5"/>
      <c r="D156" s="5"/>
      <c r="E156" s="5"/>
      <c r="F156" s="5"/>
      <c r="G156" s="5"/>
    </row>
    <row r="157" spans="1:7" ht="15.6" hidden="1" x14ac:dyDescent="0.3">
      <c r="A157" s="5"/>
      <c r="B157" s="5"/>
      <c r="C157" s="5"/>
      <c r="D157" s="5"/>
      <c r="E157" s="5"/>
      <c r="F157" s="5"/>
      <c r="G157" s="5"/>
    </row>
    <row r="158" spans="1:7" ht="15.6" hidden="1" x14ac:dyDescent="0.3">
      <c r="A158" s="5"/>
      <c r="B158" s="5"/>
      <c r="C158" s="5"/>
      <c r="D158" s="5"/>
      <c r="E158" s="5"/>
      <c r="F158" s="5"/>
      <c r="G158" s="5"/>
    </row>
    <row r="159" spans="1:7" ht="15.6" hidden="1" x14ac:dyDescent="0.3">
      <c r="A159" s="5"/>
      <c r="B159" s="5"/>
      <c r="C159" s="5"/>
      <c r="D159" s="5"/>
      <c r="E159" s="5"/>
      <c r="F159" s="5"/>
      <c r="G159" s="5"/>
    </row>
    <row r="160" spans="1:7" ht="15.6" hidden="1" x14ac:dyDescent="0.3">
      <c r="A160" s="5"/>
      <c r="B160" s="5"/>
      <c r="C160" s="5"/>
      <c r="D160" s="5"/>
      <c r="E160" s="5"/>
      <c r="F160" s="5"/>
      <c r="G160" s="5"/>
    </row>
    <row r="161" spans="1:7" ht="15.6" hidden="1" x14ac:dyDescent="0.3">
      <c r="A161" s="5"/>
      <c r="B161" s="5"/>
      <c r="C161" s="5"/>
      <c r="D161" s="5"/>
      <c r="E161" s="5"/>
      <c r="F161" s="5"/>
      <c r="G161" s="5"/>
    </row>
    <row r="162" spans="1:7" ht="15.6" hidden="1" x14ac:dyDescent="0.3">
      <c r="A162" s="5"/>
      <c r="B162" s="5"/>
      <c r="C162" s="5"/>
      <c r="D162" s="5"/>
      <c r="E162" s="5"/>
      <c r="F162" s="5"/>
      <c r="G162" s="5"/>
    </row>
    <row r="163" spans="1:7" ht="15.6" hidden="1" x14ac:dyDescent="0.3">
      <c r="A163" s="5"/>
      <c r="B163" s="5"/>
      <c r="C163" s="5"/>
      <c r="D163" s="5"/>
      <c r="E163" s="5"/>
      <c r="F163" s="5"/>
      <c r="G163" s="5"/>
    </row>
    <row r="164" spans="1:7" ht="15.6" hidden="1" x14ac:dyDescent="0.3">
      <c r="A164" s="5"/>
      <c r="B164" s="5"/>
      <c r="C164" s="5"/>
      <c r="D164" s="5"/>
      <c r="E164" s="5"/>
      <c r="F164" s="5"/>
      <c r="G164" s="5"/>
    </row>
    <row r="165" spans="1:7" ht="15.6" hidden="1" x14ac:dyDescent="0.3">
      <c r="A165" s="5"/>
      <c r="B165" s="5"/>
      <c r="C165" s="5"/>
      <c r="D165" s="5"/>
      <c r="E165" s="5"/>
      <c r="F165" s="5"/>
      <c r="G165" s="5"/>
    </row>
    <row r="166" spans="1:7" ht="15.6" hidden="1" x14ac:dyDescent="0.3">
      <c r="A166" s="5"/>
      <c r="B166" s="5"/>
      <c r="C166" s="5"/>
      <c r="D166" s="5"/>
      <c r="E166" s="5"/>
      <c r="F166" s="5"/>
      <c r="G166" s="5"/>
    </row>
    <row r="167" spans="1:7" ht="15.6" hidden="1" x14ac:dyDescent="0.3">
      <c r="A167" s="5"/>
      <c r="B167" s="5"/>
      <c r="C167" s="5"/>
      <c r="D167" s="5"/>
      <c r="E167" s="5"/>
      <c r="F167" s="5"/>
      <c r="G167" s="5"/>
    </row>
    <row r="168" spans="1:7" ht="15.6" hidden="1" x14ac:dyDescent="0.3">
      <c r="A168" s="5"/>
      <c r="B168" s="5"/>
      <c r="C168" s="5"/>
      <c r="D168" s="5"/>
      <c r="E168" s="5"/>
      <c r="F168" s="5"/>
      <c r="G168" s="5"/>
    </row>
    <row r="169" spans="1:7" ht="15.6" hidden="1" x14ac:dyDescent="0.3">
      <c r="A169" s="5"/>
      <c r="B169" s="5"/>
      <c r="C169" s="5"/>
      <c r="D169" s="5"/>
      <c r="E169" s="5"/>
      <c r="F169" s="5"/>
      <c r="G169" s="5"/>
    </row>
    <row r="170" spans="1:7" ht="15.6" hidden="1" x14ac:dyDescent="0.3">
      <c r="A170" s="5"/>
      <c r="B170" s="5"/>
      <c r="C170" s="5"/>
      <c r="D170" s="5"/>
      <c r="E170" s="5"/>
      <c r="F170" s="5"/>
      <c r="G170" s="5"/>
    </row>
    <row r="171" spans="1:7" ht="15.6" hidden="1" x14ac:dyDescent="0.3">
      <c r="A171" s="5"/>
      <c r="B171" s="5"/>
      <c r="C171" s="5"/>
      <c r="D171" s="5"/>
      <c r="E171" s="5"/>
      <c r="F171" s="5"/>
      <c r="G171" s="5"/>
    </row>
    <row r="172" spans="1:7" ht="15.6" hidden="1" x14ac:dyDescent="0.3">
      <c r="A172" s="5"/>
      <c r="B172" s="5"/>
      <c r="C172" s="5"/>
      <c r="D172" s="5"/>
      <c r="E172" s="5"/>
      <c r="F172" s="5"/>
      <c r="G172" s="5"/>
    </row>
    <row r="173" spans="1:7" ht="15.6" hidden="1" x14ac:dyDescent="0.3">
      <c r="A173" s="5"/>
      <c r="B173" s="5"/>
      <c r="C173" s="5"/>
      <c r="D173" s="5"/>
      <c r="E173" s="5"/>
      <c r="F173" s="5"/>
      <c r="G173" s="5"/>
    </row>
    <row r="174" spans="1:7" ht="15.6" hidden="1" x14ac:dyDescent="0.3">
      <c r="A174" s="5"/>
      <c r="B174" s="5"/>
      <c r="C174" s="5"/>
      <c r="D174" s="5"/>
      <c r="E174" s="5"/>
      <c r="F174" s="5"/>
      <c r="G174" s="5"/>
    </row>
    <row r="175" spans="1:7" ht="15.6" hidden="1" x14ac:dyDescent="0.3">
      <c r="A175" s="5"/>
      <c r="B175" s="5"/>
      <c r="C175" s="5"/>
      <c r="D175" s="5"/>
      <c r="E175" s="5"/>
      <c r="F175" s="5"/>
      <c r="G175" s="5"/>
    </row>
    <row r="176" spans="1:7" ht="15.6" hidden="1" x14ac:dyDescent="0.3">
      <c r="A176" s="5"/>
      <c r="B176" s="5"/>
      <c r="C176" s="5"/>
      <c r="D176" s="5"/>
      <c r="E176" s="5"/>
      <c r="F176" s="5"/>
      <c r="G176" s="5"/>
    </row>
    <row r="177" spans="1:7" ht="15.6" hidden="1" x14ac:dyDescent="0.3">
      <c r="A177" s="5"/>
      <c r="B177" s="5"/>
      <c r="C177" s="5"/>
      <c r="D177" s="5"/>
      <c r="E177" s="5"/>
      <c r="F177" s="5"/>
      <c r="G177" s="5"/>
    </row>
    <row r="178" spans="1:7" ht="15.6" hidden="1" x14ac:dyDescent="0.3">
      <c r="A178" s="5"/>
      <c r="B178" s="5"/>
      <c r="C178" s="5"/>
      <c r="D178" s="5"/>
      <c r="E178" s="5"/>
      <c r="F178" s="5"/>
      <c r="G178" s="5"/>
    </row>
    <row r="179" spans="1:7" ht="15.6" hidden="1" x14ac:dyDescent="0.3">
      <c r="A179" s="5"/>
      <c r="B179" s="5"/>
      <c r="C179" s="5"/>
      <c r="D179" s="5"/>
      <c r="E179" s="5"/>
      <c r="F179" s="5"/>
      <c r="G179" s="5"/>
    </row>
    <row r="180" spans="1:7" ht="15.6" hidden="1" x14ac:dyDescent="0.3">
      <c r="A180" s="5"/>
      <c r="B180" s="5"/>
      <c r="C180" s="5"/>
      <c r="D180" s="5"/>
      <c r="E180" s="5"/>
      <c r="F180" s="5"/>
      <c r="G180" s="5"/>
    </row>
    <row r="181" spans="1:7" ht="15.6" hidden="1" x14ac:dyDescent="0.3">
      <c r="A181" s="5"/>
      <c r="B181" s="5"/>
      <c r="C181" s="5"/>
      <c r="D181" s="5"/>
      <c r="E181" s="5"/>
      <c r="F181" s="5"/>
      <c r="G181" s="5"/>
    </row>
    <row r="182" spans="1:7" ht="15.6" hidden="1" x14ac:dyDescent="0.3">
      <c r="A182" s="5"/>
      <c r="B182" s="5"/>
      <c r="C182" s="5"/>
      <c r="D182" s="5"/>
      <c r="E182" s="5"/>
      <c r="F182" s="5"/>
      <c r="G182" s="5"/>
    </row>
    <row r="183" spans="1:7" ht="15.6" hidden="1" x14ac:dyDescent="0.3">
      <c r="A183" s="5"/>
      <c r="B183" s="5"/>
      <c r="C183" s="5"/>
      <c r="D183" s="5"/>
      <c r="E183" s="5"/>
      <c r="F183" s="5"/>
      <c r="G183" s="5"/>
    </row>
    <row r="184" spans="1:7" ht="15.6" hidden="1" x14ac:dyDescent="0.3">
      <c r="A184" s="5"/>
      <c r="B184" s="5"/>
      <c r="C184" s="5"/>
      <c r="D184" s="5"/>
      <c r="E184" s="5"/>
      <c r="F184" s="5"/>
      <c r="G184" s="5"/>
    </row>
    <row r="185" spans="1:7" ht="15.6" hidden="1" x14ac:dyDescent="0.3">
      <c r="A185" s="5"/>
      <c r="B185" s="5"/>
      <c r="C185" s="5"/>
      <c r="D185" s="5"/>
      <c r="E185" s="5"/>
      <c r="F185" s="5"/>
      <c r="G185" s="5"/>
    </row>
    <row r="186" spans="1:7" ht="15.6" hidden="1" x14ac:dyDescent="0.3">
      <c r="A186" s="5"/>
      <c r="B186" s="5"/>
      <c r="C186" s="5"/>
      <c r="D186" s="5"/>
      <c r="E186" s="5"/>
      <c r="F186" s="5"/>
      <c r="G186" s="5"/>
    </row>
    <row r="187" spans="1:7" ht="15.6" hidden="1" x14ac:dyDescent="0.3">
      <c r="A187" s="5"/>
      <c r="B187" s="5"/>
      <c r="C187" s="5"/>
      <c r="D187" s="5"/>
      <c r="E187" s="5"/>
      <c r="F187" s="5"/>
      <c r="G187" s="5"/>
    </row>
    <row r="188" spans="1:7" ht="15.6" hidden="1" x14ac:dyDescent="0.3">
      <c r="A188" s="5"/>
      <c r="B188" s="5"/>
      <c r="C188" s="5"/>
      <c r="D188" s="5"/>
      <c r="E188" s="5"/>
      <c r="F188" s="5"/>
      <c r="G188" s="5"/>
    </row>
    <row r="189" spans="1:7" ht="15.6" hidden="1" x14ac:dyDescent="0.3">
      <c r="A189" s="5"/>
      <c r="B189" s="5"/>
      <c r="C189" s="5"/>
      <c r="D189" s="5"/>
      <c r="E189" s="5"/>
      <c r="F189" s="5"/>
      <c r="G189" s="5"/>
    </row>
    <row r="190" spans="1:7" ht="15.6" hidden="1" x14ac:dyDescent="0.3">
      <c r="A190" s="5"/>
      <c r="B190" s="5"/>
      <c r="C190" s="5"/>
      <c r="D190" s="5"/>
      <c r="E190" s="5"/>
      <c r="F190" s="5"/>
      <c r="G190" s="5"/>
    </row>
    <row r="191" spans="1:7" ht="15.6" hidden="1" x14ac:dyDescent="0.3">
      <c r="A191" s="5"/>
      <c r="B191" s="5"/>
      <c r="C191" s="5"/>
      <c r="D191" s="5"/>
      <c r="E191" s="5"/>
      <c r="F191" s="5"/>
      <c r="G191" s="5"/>
    </row>
    <row r="192" spans="1:7" ht="15.6" hidden="1" x14ac:dyDescent="0.3">
      <c r="A192" s="5"/>
      <c r="B192" s="5"/>
      <c r="C192" s="5"/>
      <c r="D192" s="5"/>
      <c r="E192" s="5"/>
      <c r="F192" s="5"/>
      <c r="G192" s="5"/>
    </row>
    <row r="193" spans="1:7" ht="15.6" hidden="1" x14ac:dyDescent="0.3">
      <c r="A193" s="5"/>
      <c r="B193" s="5"/>
      <c r="C193" s="5"/>
      <c r="D193" s="5"/>
      <c r="E193" s="5"/>
      <c r="F193" s="5"/>
      <c r="G193" s="5"/>
    </row>
    <row r="194" spans="1:7" ht="15.6" hidden="1" x14ac:dyDescent="0.3">
      <c r="A194" s="5"/>
      <c r="B194" s="5"/>
      <c r="C194" s="5"/>
      <c r="D194" s="5"/>
      <c r="E194" s="5"/>
      <c r="F194" s="5"/>
      <c r="G194" s="5"/>
    </row>
    <row r="195" spans="1:7" ht="15.6" hidden="1" x14ac:dyDescent="0.3">
      <c r="A195" s="5"/>
      <c r="B195" s="5"/>
      <c r="C195" s="5"/>
      <c r="D195" s="5"/>
      <c r="E195" s="5"/>
      <c r="F195" s="5"/>
      <c r="G195" s="5"/>
    </row>
    <row r="196" spans="1:7" ht="15.6" hidden="1" x14ac:dyDescent="0.3">
      <c r="A196" s="5"/>
      <c r="B196" s="5"/>
      <c r="C196" s="5"/>
      <c r="D196" s="5"/>
      <c r="E196" s="5"/>
      <c r="F196" s="5"/>
      <c r="G196" s="5"/>
    </row>
    <row r="197" spans="1:7" ht="15.6" hidden="1" x14ac:dyDescent="0.3">
      <c r="A197" s="5"/>
      <c r="B197" s="5"/>
      <c r="C197" s="5"/>
      <c r="D197" s="5"/>
      <c r="E197" s="5"/>
      <c r="F197" s="5"/>
      <c r="G197" s="5"/>
    </row>
    <row r="198" spans="1:7" ht="15.6" hidden="1" x14ac:dyDescent="0.3">
      <c r="A198" s="5"/>
      <c r="B198" s="5"/>
      <c r="C198" s="5"/>
      <c r="D198" s="5"/>
      <c r="E198" s="5"/>
      <c r="F198" s="5"/>
      <c r="G198" s="5"/>
    </row>
    <row r="199" spans="1:7" ht="15.6" hidden="1" x14ac:dyDescent="0.3">
      <c r="A199" s="5"/>
      <c r="B199" s="5"/>
      <c r="C199" s="5"/>
      <c r="D199" s="5"/>
      <c r="E199" s="5"/>
      <c r="F199" s="5"/>
      <c r="G199" s="5"/>
    </row>
    <row r="200" spans="1:7" ht="15.6" hidden="1" x14ac:dyDescent="0.3">
      <c r="A200" s="5"/>
      <c r="B200" s="5"/>
      <c r="C200" s="5"/>
      <c r="D200" s="5"/>
      <c r="E200" s="5"/>
      <c r="F200" s="5"/>
      <c r="G200" s="5"/>
    </row>
    <row r="201" spans="1:7" ht="15.6" hidden="1" x14ac:dyDescent="0.3">
      <c r="A201" s="5"/>
      <c r="B201" s="5"/>
      <c r="C201" s="5"/>
      <c r="D201" s="5"/>
      <c r="E201" s="5"/>
      <c r="F201" s="5"/>
      <c r="G201" s="5"/>
    </row>
    <row r="202" spans="1:7" ht="15.6" hidden="1" x14ac:dyDescent="0.3">
      <c r="A202" s="5"/>
      <c r="B202" s="5"/>
      <c r="C202" s="5"/>
      <c r="D202" s="5"/>
      <c r="E202" s="5"/>
      <c r="F202" s="5"/>
      <c r="G202" s="5"/>
    </row>
    <row r="203" spans="1:7" ht="15.6" hidden="1" x14ac:dyDescent="0.3">
      <c r="A203" s="5"/>
      <c r="B203" s="5"/>
      <c r="C203" s="5"/>
      <c r="D203" s="5"/>
      <c r="E203" s="5"/>
      <c r="F203" s="5"/>
      <c r="G203" s="5"/>
    </row>
    <row r="204" spans="1:7" ht="15.6" hidden="1" x14ac:dyDescent="0.3">
      <c r="A204" s="5"/>
      <c r="B204" s="5"/>
      <c r="C204" s="5"/>
      <c r="D204" s="5"/>
      <c r="E204" s="5"/>
      <c r="F204" s="5"/>
      <c r="G204" s="5"/>
    </row>
    <row r="205" spans="1:7" ht="15.6" hidden="1" x14ac:dyDescent="0.3">
      <c r="A205" s="5"/>
      <c r="B205" s="5"/>
      <c r="C205" s="5"/>
      <c r="D205" s="5"/>
      <c r="E205" s="5"/>
      <c r="F205" s="5"/>
      <c r="G205" s="5"/>
    </row>
    <row r="206" spans="1:7" ht="15.6" hidden="1" x14ac:dyDescent="0.3">
      <c r="A206" s="5"/>
      <c r="B206" s="5"/>
      <c r="C206" s="5"/>
      <c r="D206" s="5"/>
      <c r="E206" s="5"/>
      <c r="F206" s="5"/>
      <c r="G206" s="5"/>
    </row>
    <row r="207" spans="1:7" ht="15.6" hidden="1" x14ac:dyDescent="0.3">
      <c r="A207" s="5"/>
      <c r="B207" s="5"/>
      <c r="C207" s="5"/>
      <c r="D207" s="5"/>
      <c r="E207" s="5"/>
      <c r="F207" s="5"/>
      <c r="G207" s="5"/>
    </row>
    <row r="208" spans="1:7" ht="15.6" hidden="1" x14ac:dyDescent="0.3">
      <c r="A208" s="5"/>
      <c r="B208" s="5"/>
      <c r="C208" s="5"/>
      <c r="D208" s="5"/>
      <c r="E208" s="5"/>
      <c r="F208" s="5"/>
      <c r="G208" s="5"/>
    </row>
    <row r="209" spans="1:7" ht="15.6" hidden="1" x14ac:dyDescent="0.3">
      <c r="A209" s="5"/>
      <c r="B209" s="5"/>
      <c r="C209" s="5"/>
      <c r="D209" s="5"/>
      <c r="E209" s="5"/>
      <c r="F209" s="5"/>
      <c r="G209" s="5"/>
    </row>
    <row r="210" spans="1:7" ht="15.6" hidden="1" x14ac:dyDescent="0.3">
      <c r="A210" s="5"/>
      <c r="B210" s="5"/>
      <c r="C210" s="5"/>
      <c r="D210" s="5"/>
      <c r="E210" s="5"/>
      <c r="F210" s="5"/>
      <c r="G210" s="5"/>
    </row>
    <row r="211" spans="1:7" ht="15.6" hidden="1" x14ac:dyDescent="0.3">
      <c r="A211" s="5"/>
      <c r="B211" s="5"/>
      <c r="C211" s="5"/>
      <c r="D211" s="5"/>
      <c r="E211" s="5"/>
      <c r="F211" s="5"/>
      <c r="G211" s="5"/>
    </row>
    <row r="212" spans="1:7" ht="15.6" hidden="1" x14ac:dyDescent="0.3">
      <c r="A212" s="5"/>
      <c r="B212" s="5"/>
      <c r="C212" s="5"/>
      <c r="D212" s="5"/>
      <c r="E212" s="5"/>
      <c r="F212" s="5"/>
      <c r="G212" s="5"/>
    </row>
    <row r="213" spans="1:7" ht="15.6" hidden="1" x14ac:dyDescent="0.3">
      <c r="A213" s="5"/>
      <c r="B213" s="5"/>
      <c r="C213" s="5"/>
      <c r="D213" s="5"/>
      <c r="E213" s="5"/>
      <c r="F213" s="5"/>
      <c r="G213" s="5"/>
    </row>
    <row r="214" spans="1:7" ht="15.6" hidden="1" x14ac:dyDescent="0.3">
      <c r="A214" s="5"/>
      <c r="B214" s="5"/>
      <c r="C214" s="5"/>
      <c r="D214" s="5"/>
      <c r="E214" s="5"/>
      <c r="F214" s="5"/>
      <c r="G214" s="5"/>
    </row>
    <row r="215" spans="1:7" ht="15.6" hidden="1" x14ac:dyDescent="0.3">
      <c r="A215" s="5"/>
      <c r="B215" s="5"/>
      <c r="C215" s="5"/>
      <c r="D215" s="5"/>
      <c r="E215" s="5"/>
      <c r="F215" s="5"/>
      <c r="G215" s="5"/>
    </row>
    <row r="216" spans="1:7" ht="15.6" hidden="1" x14ac:dyDescent="0.3">
      <c r="A216" s="5"/>
      <c r="B216" s="5"/>
      <c r="C216" s="5"/>
      <c r="D216" s="5"/>
      <c r="E216" s="5"/>
      <c r="F216" s="5"/>
      <c r="G216" s="5"/>
    </row>
    <row r="217" spans="1:7" ht="15.6" hidden="1" x14ac:dyDescent="0.3">
      <c r="A217" s="5"/>
      <c r="B217" s="5"/>
      <c r="C217" s="5"/>
      <c r="D217" s="5"/>
      <c r="E217" s="5"/>
      <c r="F217" s="5"/>
      <c r="G217" s="5"/>
    </row>
    <row r="218" spans="1:7" ht="15.6" hidden="1" x14ac:dyDescent="0.3">
      <c r="A218" s="5"/>
      <c r="B218" s="5"/>
      <c r="C218" s="5"/>
      <c r="D218" s="5"/>
      <c r="E218" s="5"/>
      <c r="F218" s="5"/>
      <c r="G218" s="5"/>
    </row>
    <row r="219" spans="1:7" ht="15.6" hidden="1" x14ac:dyDescent="0.3">
      <c r="A219" s="5"/>
      <c r="B219" s="5"/>
      <c r="C219" s="5"/>
      <c r="D219" s="5"/>
      <c r="E219" s="5"/>
      <c r="F219" s="5"/>
      <c r="G219" s="5"/>
    </row>
    <row r="220" spans="1:7" ht="15.6" hidden="1" x14ac:dyDescent="0.3">
      <c r="A220" s="5"/>
      <c r="B220" s="5"/>
      <c r="C220" s="5"/>
      <c r="D220" s="5"/>
      <c r="E220" s="5"/>
      <c r="F220" s="5"/>
      <c r="G220" s="5"/>
    </row>
    <row r="221" spans="1:7" ht="15.6" hidden="1" x14ac:dyDescent="0.3">
      <c r="A221" s="5"/>
      <c r="B221" s="5"/>
      <c r="C221" s="5"/>
      <c r="D221" s="5"/>
      <c r="E221" s="5"/>
      <c r="F221" s="5"/>
      <c r="G221" s="5"/>
    </row>
    <row r="222" spans="1:7" ht="15.6" hidden="1" x14ac:dyDescent="0.3">
      <c r="A222" s="5"/>
      <c r="B222" s="5"/>
      <c r="C222" s="5"/>
      <c r="D222" s="5"/>
      <c r="E222" s="5"/>
      <c r="F222" s="5"/>
      <c r="G222" s="5"/>
    </row>
    <row r="223" spans="1:7" ht="15.6" hidden="1" x14ac:dyDescent="0.3">
      <c r="A223" s="5"/>
      <c r="B223" s="5"/>
      <c r="C223" s="5"/>
      <c r="D223" s="5"/>
      <c r="E223" s="5"/>
      <c r="F223" s="5"/>
      <c r="G223" s="5"/>
    </row>
    <row r="224" spans="1:7" ht="15.6" hidden="1" x14ac:dyDescent="0.3">
      <c r="A224" s="5"/>
      <c r="B224" s="5"/>
      <c r="C224" s="5"/>
      <c r="D224" s="5"/>
      <c r="E224" s="5"/>
      <c r="F224" s="5"/>
      <c r="G224" s="5"/>
    </row>
    <row r="225" spans="1:7" ht="15.6" hidden="1" x14ac:dyDescent="0.3">
      <c r="A225" s="5"/>
      <c r="B225" s="5"/>
      <c r="C225" s="5"/>
      <c r="D225" s="5"/>
      <c r="E225" s="5"/>
      <c r="F225" s="5"/>
      <c r="G225" s="5"/>
    </row>
    <row r="226" spans="1:7" ht="15.6" hidden="1" x14ac:dyDescent="0.3">
      <c r="A226" s="5"/>
      <c r="B226" s="5"/>
      <c r="C226" s="5"/>
      <c r="D226" s="5"/>
      <c r="E226" s="5"/>
      <c r="F226" s="5"/>
      <c r="G226" s="5"/>
    </row>
    <row r="227" spans="1:7" ht="15.6" hidden="1" x14ac:dyDescent="0.3">
      <c r="A227" s="5"/>
      <c r="B227" s="5"/>
      <c r="C227" s="5"/>
      <c r="D227" s="5"/>
      <c r="E227" s="5"/>
      <c r="F227" s="5"/>
      <c r="G227" s="5"/>
    </row>
    <row r="228" spans="1:7" ht="15.6" hidden="1" x14ac:dyDescent="0.3">
      <c r="A228" s="5"/>
      <c r="B228" s="5"/>
      <c r="C228" s="5"/>
      <c r="D228" s="5"/>
      <c r="E228" s="5"/>
      <c r="F228" s="5"/>
      <c r="G228" s="5"/>
    </row>
    <row r="229" spans="1:7" ht="15.6" hidden="1" x14ac:dyDescent="0.3">
      <c r="A229" s="5"/>
      <c r="B229" s="5"/>
      <c r="C229" s="5"/>
      <c r="D229" s="5"/>
      <c r="E229" s="5"/>
      <c r="F229" s="5"/>
      <c r="G229" s="5"/>
    </row>
    <row r="230" spans="1:7" ht="15.6" hidden="1" x14ac:dyDescent="0.3">
      <c r="A230" s="5"/>
      <c r="B230" s="5"/>
      <c r="C230" s="5"/>
      <c r="D230" s="5"/>
      <c r="E230" s="5"/>
      <c r="F230" s="5"/>
      <c r="G230" s="5"/>
    </row>
    <row r="231" spans="1:7" ht="15.6" hidden="1" x14ac:dyDescent="0.3">
      <c r="A231" s="5"/>
      <c r="B231" s="5"/>
      <c r="C231" s="5"/>
      <c r="D231" s="5"/>
      <c r="E231" s="5"/>
      <c r="F231" s="5"/>
      <c r="G231" s="5"/>
    </row>
    <row r="232" spans="1:7" ht="15.6" hidden="1" x14ac:dyDescent="0.3">
      <c r="A232" s="5"/>
      <c r="B232" s="5"/>
      <c r="C232" s="5"/>
      <c r="D232" s="5"/>
      <c r="E232" s="5"/>
      <c r="F232" s="5"/>
      <c r="G232" s="5"/>
    </row>
    <row r="233" spans="1:7" ht="15.6" hidden="1" x14ac:dyDescent="0.3">
      <c r="A233" s="5"/>
      <c r="B233" s="5"/>
      <c r="C233" s="5"/>
      <c r="D233" s="5"/>
      <c r="E233" s="5"/>
      <c r="F233" s="5"/>
      <c r="G233" s="5"/>
    </row>
    <row r="234" spans="1:7" ht="15.6" hidden="1" x14ac:dyDescent="0.3">
      <c r="A234" s="5"/>
      <c r="B234" s="5"/>
      <c r="C234" s="5"/>
      <c r="D234" s="5"/>
      <c r="E234" s="5"/>
      <c r="F234" s="5"/>
      <c r="G234" s="5"/>
    </row>
    <row r="235" spans="1:7" ht="15.6" hidden="1" x14ac:dyDescent="0.3">
      <c r="A235" s="5"/>
      <c r="B235" s="5"/>
      <c r="C235" s="5"/>
      <c r="D235" s="5"/>
      <c r="E235" s="5"/>
      <c r="F235" s="5"/>
      <c r="G235" s="5"/>
    </row>
    <row r="236" spans="1:7" ht="15.6" hidden="1" x14ac:dyDescent="0.3">
      <c r="A236" s="5"/>
      <c r="B236" s="5"/>
      <c r="C236" s="5"/>
      <c r="D236" s="5"/>
      <c r="E236" s="5"/>
      <c r="F236" s="5"/>
      <c r="G236" s="5"/>
    </row>
    <row r="237" spans="1:7" ht="15.6" hidden="1" x14ac:dyDescent="0.3">
      <c r="A237" s="5"/>
      <c r="B237" s="5"/>
      <c r="C237" s="5"/>
      <c r="D237" s="5"/>
      <c r="E237" s="5"/>
      <c r="F237" s="5"/>
      <c r="G237" s="5"/>
    </row>
    <row r="238" spans="1:7" ht="15.6" hidden="1" x14ac:dyDescent="0.3">
      <c r="A238" s="5"/>
      <c r="B238" s="5"/>
      <c r="C238" s="5"/>
      <c r="D238" s="5"/>
      <c r="E238" s="5"/>
      <c r="F238" s="5"/>
      <c r="G238" s="5"/>
    </row>
    <row r="239" spans="1:7" ht="15.6" hidden="1" x14ac:dyDescent="0.3">
      <c r="A239" s="5"/>
      <c r="B239" s="5"/>
      <c r="C239" s="5"/>
      <c r="D239" s="5"/>
      <c r="E239" s="5"/>
      <c r="F239" s="5"/>
      <c r="G239" s="5"/>
    </row>
    <row r="240" spans="1:7" ht="15.6" hidden="1" x14ac:dyDescent="0.3">
      <c r="A240" s="5"/>
      <c r="B240" s="5"/>
      <c r="C240" s="5"/>
      <c r="D240" s="5"/>
      <c r="E240" s="5"/>
      <c r="F240" s="5"/>
      <c r="G240" s="5"/>
    </row>
    <row r="241" spans="1:7" ht="15.6" hidden="1" x14ac:dyDescent="0.3">
      <c r="A241" s="5"/>
      <c r="B241" s="5"/>
      <c r="C241" s="5"/>
      <c r="D241" s="5"/>
      <c r="E241" s="5"/>
      <c r="F241" s="5"/>
      <c r="G241" s="5"/>
    </row>
    <row r="242" spans="1:7" ht="15.6" hidden="1" x14ac:dyDescent="0.3">
      <c r="A242" s="5"/>
      <c r="B242" s="5"/>
      <c r="C242" s="5"/>
      <c r="D242" s="5"/>
      <c r="E242" s="5"/>
      <c r="F242" s="5"/>
      <c r="G242" s="5"/>
    </row>
    <row r="243" spans="1:7" ht="15.6" hidden="1" x14ac:dyDescent="0.3">
      <c r="A243" s="5"/>
      <c r="B243" s="5"/>
      <c r="C243" s="5"/>
      <c r="D243" s="5"/>
      <c r="E243" s="5"/>
      <c r="F243" s="5"/>
      <c r="G243" s="5"/>
    </row>
    <row r="244" spans="1:7" ht="15.6" hidden="1" x14ac:dyDescent="0.3">
      <c r="A244" s="5"/>
      <c r="B244" s="5"/>
      <c r="C244" s="5"/>
      <c r="D244" s="5"/>
      <c r="E244" s="5"/>
      <c r="F244" s="5"/>
      <c r="G244" s="5"/>
    </row>
    <row r="245" spans="1:7" ht="15.6" hidden="1" x14ac:dyDescent="0.3">
      <c r="A245" s="5"/>
      <c r="B245" s="5"/>
      <c r="C245" s="5"/>
      <c r="D245" s="5"/>
      <c r="E245" s="5"/>
      <c r="F245" s="5"/>
      <c r="G245" s="5"/>
    </row>
    <row r="246" spans="1:7" ht="15.6" hidden="1" x14ac:dyDescent="0.3">
      <c r="A246" s="5"/>
      <c r="B246" s="5"/>
      <c r="C246" s="5"/>
      <c r="D246" s="5"/>
      <c r="E246" s="5"/>
      <c r="F246" s="5"/>
      <c r="G246" s="5"/>
    </row>
    <row r="247" spans="1:7" ht="15.6" hidden="1" x14ac:dyDescent="0.3">
      <c r="A247" s="5"/>
      <c r="B247" s="5"/>
      <c r="C247" s="5"/>
      <c r="D247" s="5"/>
      <c r="E247" s="5"/>
      <c r="F247" s="5"/>
      <c r="G247" s="5"/>
    </row>
    <row r="248" spans="1:7" ht="15.6" hidden="1" x14ac:dyDescent="0.3">
      <c r="A248" s="5"/>
      <c r="B248" s="5"/>
      <c r="C248" s="5"/>
      <c r="D248" s="5"/>
      <c r="E248" s="5"/>
      <c r="F248" s="5"/>
      <c r="G248" s="5"/>
    </row>
    <row r="249" spans="1:7" ht="15.6" hidden="1" x14ac:dyDescent="0.3">
      <c r="A249" s="5"/>
      <c r="B249" s="5"/>
      <c r="C249" s="5"/>
      <c r="D249" s="5"/>
      <c r="E249" s="5"/>
      <c r="F249" s="5"/>
      <c r="G249" s="5"/>
    </row>
    <row r="250" spans="1:7" ht="15.6" hidden="1" x14ac:dyDescent="0.3">
      <c r="A250" s="5"/>
      <c r="B250" s="5"/>
      <c r="C250" s="5"/>
      <c r="D250" s="5"/>
      <c r="E250" s="5"/>
      <c r="F250" s="5"/>
      <c r="G250" s="5"/>
    </row>
    <row r="251" spans="1:7" ht="15.6" hidden="1" x14ac:dyDescent="0.3">
      <c r="A251" s="5"/>
      <c r="B251" s="5"/>
      <c r="C251" s="5"/>
      <c r="D251" s="5"/>
      <c r="E251" s="5"/>
      <c r="F251" s="5"/>
      <c r="G251" s="5"/>
    </row>
    <row r="252" spans="1:7" ht="15.6" hidden="1" x14ac:dyDescent="0.3">
      <c r="A252" s="5"/>
      <c r="B252" s="5"/>
      <c r="C252" s="5"/>
      <c r="D252" s="5"/>
      <c r="E252" s="5"/>
      <c r="F252" s="5"/>
      <c r="G252" s="5"/>
    </row>
    <row r="253" spans="1:7" ht="15.6" hidden="1" x14ac:dyDescent="0.3">
      <c r="A253" s="5"/>
      <c r="B253" s="5"/>
      <c r="C253" s="5"/>
      <c r="D253" s="5"/>
      <c r="E253" s="5"/>
      <c r="F253" s="5"/>
      <c r="G253" s="5"/>
    </row>
    <row r="254" spans="1:7" ht="15.6" hidden="1" x14ac:dyDescent="0.3">
      <c r="A254" s="5"/>
      <c r="B254" s="5"/>
      <c r="C254" s="5"/>
      <c r="D254" s="5"/>
      <c r="E254" s="5"/>
      <c r="F254" s="5"/>
      <c r="G254" s="5"/>
    </row>
    <row r="255" spans="1:7" ht="15.6" hidden="1" x14ac:dyDescent="0.3">
      <c r="A255" s="5"/>
      <c r="B255" s="5"/>
      <c r="C255" s="5"/>
      <c r="D255" s="5"/>
      <c r="E255" s="5"/>
      <c r="F255" s="5"/>
      <c r="G255" s="5"/>
    </row>
    <row r="256" spans="1:7" ht="15.6" hidden="1" x14ac:dyDescent="0.3">
      <c r="A256" s="5"/>
      <c r="B256" s="5"/>
      <c r="C256" s="5"/>
      <c r="D256" s="5"/>
      <c r="E256" s="5"/>
      <c r="F256" s="5"/>
      <c r="G256" s="5"/>
    </row>
    <row r="257" spans="1:7" ht="15.6" hidden="1" x14ac:dyDescent="0.3">
      <c r="A257" s="5"/>
      <c r="B257" s="5"/>
      <c r="C257" s="5"/>
      <c r="D257" s="5"/>
      <c r="E257" s="5"/>
      <c r="F257" s="5"/>
      <c r="G257" s="5"/>
    </row>
    <row r="258" spans="1:7" ht="15.6" hidden="1" x14ac:dyDescent="0.3">
      <c r="A258" s="5"/>
      <c r="B258" s="5"/>
      <c r="C258" s="5"/>
      <c r="D258" s="5"/>
      <c r="E258" s="5"/>
      <c r="F258" s="5"/>
      <c r="G258" s="5"/>
    </row>
    <row r="259" spans="1:7" ht="15.6" hidden="1" x14ac:dyDescent="0.3">
      <c r="A259" s="5"/>
      <c r="B259" s="5"/>
      <c r="C259" s="5"/>
      <c r="D259" s="5"/>
      <c r="E259" s="5"/>
      <c r="F259" s="5"/>
      <c r="G259" s="5"/>
    </row>
    <row r="260" spans="1:7" ht="15.6" hidden="1" x14ac:dyDescent="0.3">
      <c r="A260" s="5"/>
      <c r="B260" s="5"/>
      <c r="C260" s="5"/>
      <c r="D260" s="5"/>
      <c r="E260" s="5"/>
      <c r="F260" s="5"/>
      <c r="G260" s="5"/>
    </row>
    <row r="261" spans="1:7" ht="15.6" hidden="1" x14ac:dyDescent="0.3">
      <c r="A261" s="5"/>
      <c r="B261" s="5"/>
      <c r="C261" s="5"/>
      <c r="D261" s="5"/>
      <c r="E261" s="5"/>
      <c r="F261" s="5"/>
      <c r="G261" s="5"/>
    </row>
    <row r="262" spans="1:7" ht="15.6" hidden="1" x14ac:dyDescent="0.3">
      <c r="A262" s="5"/>
      <c r="B262" s="5"/>
      <c r="C262" s="5"/>
      <c r="D262" s="5"/>
      <c r="E262" s="5"/>
      <c r="F262" s="5"/>
      <c r="G262" s="5"/>
    </row>
    <row r="263" spans="1:7" ht="15.6" hidden="1" x14ac:dyDescent="0.3">
      <c r="A263" s="5"/>
      <c r="B263" s="5"/>
      <c r="C263" s="5"/>
      <c r="D263" s="5"/>
      <c r="E263" s="5"/>
      <c r="F263" s="5"/>
      <c r="G263" s="5"/>
    </row>
    <row r="264" spans="1:7" ht="15.6" hidden="1" x14ac:dyDescent="0.3">
      <c r="A264" s="5"/>
      <c r="B264" s="5"/>
      <c r="C264" s="5"/>
      <c r="D264" s="5"/>
      <c r="E264" s="5"/>
      <c r="F264" s="5"/>
      <c r="G264" s="5"/>
    </row>
    <row r="265" spans="1:7" ht="15.6" hidden="1" x14ac:dyDescent="0.3">
      <c r="A265" s="5"/>
      <c r="B265" s="5"/>
      <c r="C265" s="5"/>
      <c r="D265" s="5"/>
      <c r="E265" s="5"/>
      <c r="F265" s="5"/>
      <c r="G265" s="5"/>
    </row>
    <row r="266" spans="1:7" ht="15.6" hidden="1" x14ac:dyDescent="0.3">
      <c r="A266" s="5"/>
      <c r="B266" s="5"/>
      <c r="C266" s="5"/>
      <c r="D266" s="5"/>
      <c r="E266" s="5"/>
      <c r="F266" s="5"/>
      <c r="G266" s="5"/>
    </row>
    <row r="267" spans="1:7" ht="15.6" hidden="1" x14ac:dyDescent="0.3">
      <c r="A267" s="5"/>
      <c r="B267" s="5"/>
      <c r="C267" s="5"/>
      <c r="D267" s="5"/>
      <c r="E267" s="5"/>
      <c r="F267" s="5"/>
      <c r="G267" s="5"/>
    </row>
    <row r="268" spans="1:7" ht="15.6" hidden="1" x14ac:dyDescent="0.3">
      <c r="A268" s="5"/>
      <c r="B268" s="5"/>
      <c r="C268" s="5"/>
      <c r="D268" s="5"/>
      <c r="E268" s="5"/>
      <c r="F268" s="5"/>
      <c r="G268" s="5"/>
    </row>
    <row r="269" spans="1:7" ht="15.6" hidden="1" x14ac:dyDescent="0.3">
      <c r="A269" s="5"/>
      <c r="B269" s="5"/>
      <c r="C269" s="5"/>
      <c r="D269" s="5"/>
      <c r="E269" s="5"/>
      <c r="F269" s="5"/>
      <c r="G269" s="5"/>
    </row>
    <row r="270" spans="1:7" ht="15.6" hidden="1" x14ac:dyDescent="0.3">
      <c r="A270" s="5"/>
      <c r="B270" s="5"/>
      <c r="C270" s="5"/>
      <c r="D270" s="5"/>
      <c r="E270" s="5"/>
      <c r="F270" s="5"/>
      <c r="G270" s="5"/>
    </row>
    <row r="271" spans="1:7" ht="15.6" hidden="1" x14ac:dyDescent="0.3">
      <c r="A271" s="5"/>
      <c r="B271" s="5"/>
      <c r="C271" s="5"/>
      <c r="D271" s="5"/>
      <c r="E271" s="5"/>
      <c r="F271" s="5"/>
      <c r="G271" s="5"/>
    </row>
    <row r="272" spans="1:7" ht="15.6" hidden="1" x14ac:dyDescent="0.3">
      <c r="A272" s="5"/>
      <c r="B272" s="5"/>
      <c r="C272" s="5"/>
      <c r="D272" s="5"/>
      <c r="E272" s="5"/>
      <c r="F272" s="5"/>
      <c r="G272" s="5"/>
    </row>
    <row r="273" spans="1:7" ht="15.6" hidden="1" x14ac:dyDescent="0.3">
      <c r="A273" s="5"/>
      <c r="B273" s="5"/>
      <c r="C273" s="5"/>
      <c r="D273" s="5"/>
      <c r="E273" s="5"/>
      <c r="F273" s="5"/>
      <c r="G273" s="5"/>
    </row>
    <row r="274" spans="1:7" ht="15.6" hidden="1" x14ac:dyDescent="0.3">
      <c r="A274" s="5"/>
      <c r="B274" s="5"/>
      <c r="C274" s="5"/>
      <c r="D274" s="5"/>
      <c r="E274" s="5"/>
      <c r="F274" s="5"/>
      <c r="G274" s="5"/>
    </row>
    <row r="275" spans="1:7" ht="15.6" hidden="1" x14ac:dyDescent="0.3">
      <c r="A275" s="5"/>
      <c r="B275" s="5"/>
      <c r="C275" s="5"/>
      <c r="D275" s="5"/>
      <c r="E275" s="5"/>
      <c r="F275" s="5"/>
      <c r="G275" s="5"/>
    </row>
    <row r="276" spans="1:7" ht="15.6" hidden="1" x14ac:dyDescent="0.3">
      <c r="A276" s="5"/>
      <c r="B276" s="5"/>
      <c r="C276" s="5"/>
      <c r="D276" s="5"/>
      <c r="E276" s="5"/>
      <c r="F276" s="5"/>
      <c r="G276" s="5"/>
    </row>
    <row r="277" spans="1:7" ht="15.6" hidden="1" x14ac:dyDescent="0.3">
      <c r="A277" s="5"/>
      <c r="B277" s="5"/>
      <c r="C277" s="5"/>
      <c r="D277" s="5"/>
      <c r="E277" s="5"/>
      <c r="F277" s="5"/>
      <c r="G277" s="5"/>
    </row>
    <row r="278" spans="1:7" ht="15.6" hidden="1" x14ac:dyDescent="0.3">
      <c r="A278" s="5"/>
      <c r="B278" s="5"/>
      <c r="C278" s="5"/>
      <c r="D278" s="5"/>
      <c r="E278" s="5"/>
      <c r="F278" s="5"/>
      <c r="G278" s="5"/>
    </row>
    <row r="279" spans="1:7" ht="15.6" hidden="1" x14ac:dyDescent="0.3">
      <c r="A279" s="5"/>
      <c r="B279" s="5"/>
      <c r="C279" s="5"/>
      <c r="D279" s="5"/>
      <c r="E279" s="5"/>
      <c r="F279" s="5"/>
      <c r="G279" s="5"/>
    </row>
    <row r="280" spans="1:7" ht="15.6" hidden="1" x14ac:dyDescent="0.3">
      <c r="A280" s="5"/>
      <c r="B280" s="5"/>
      <c r="C280" s="5"/>
      <c r="D280" s="5"/>
      <c r="E280" s="5"/>
      <c r="F280" s="5"/>
      <c r="G280" s="5"/>
    </row>
    <row r="281" spans="1:7" ht="15.6" hidden="1" x14ac:dyDescent="0.3">
      <c r="A281" s="5"/>
      <c r="B281" s="5"/>
      <c r="C281" s="5"/>
      <c r="D281" s="5"/>
      <c r="E281" s="5"/>
      <c r="F281" s="5"/>
      <c r="G281" s="5"/>
    </row>
    <row r="282" spans="1:7" ht="15.6" hidden="1" x14ac:dyDescent="0.3">
      <c r="A282" s="5"/>
      <c r="B282" s="5"/>
      <c r="C282" s="5"/>
      <c r="D282" s="5"/>
      <c r="E282" s="5"/>
      <c r="F282" s="5"/>
      <c r="G282" s="5"/>
    </row>
    <row r="283" spans="1:7" ht="15.6" hidden="1" x14ac:dyDescent="0.3">
      <c r="A283" s="5"/>
      <c r="B283" s="5"/>
      <c r="C283" s="5"/>
      <c r="D283" s="5"/>
      <c r="E283" s="5"/>
      <c r="F283" s="5"/>
      <c r="G283" s="5"/>
    </row>
    <row r="284" spans="1:7" ht="15.6" hidden="1" x14ac:dyDescent="0.3">
      <c r="A284" s="5"/>
      <c r="B284" s="5"/>
      <c r="C284" s="5"/>
      <c r="D284" s="5"/>
      <c r="E284" s="5"/>
      <c r="F284" s="5"/>
      <c r="G284" s="5"/>
    </row>
    <row r="285" spans="1:7" ht="15.6" hidden="1" x14ac:dyDescent="0.3">
      <c r="A285" s="5"/>
      <c r="B285" s="5"/>
      <c r="C285" s="5"/>
      <c r="D285" s="5"/>
      <c r="E285" s="5"/>
      <c r="F285" s="5"/>
      <c r="G285" s="5"/>
    </row>
    <row r="286" spans="1:7" ht="15.6" hidden="1" x14ac:dyDescent="0.3">
      <c r="A286" s="5"/>
      <c r="B286" s="5"/>
      <c r="C286" s="5"/>
      <c r="D286" s="5"/>
      <c r="E286" s="5"/>
      <c r="F286" s="5"/>
      <c r="G286" s="5"/>
    </row>
    <row r="287" spans="1:7" ht="15.6" hidden="1" x14ac:dyDescent="0.3">
      <c r="A287" s="5"/>
      <c r="B287" s="5"/>
      <c r="C287" s="5"/>
      <c r="D287" s="5"/>
      <c r="E287" s="5"/>
      <c r="F287" s="5"/>
      <c r="G287" s="5"/>
    </row>
    <row r="288" spans="1:7" ht="15.6" hidden="1" x14ac:dyDescent="0.3">
      <c r="A288" s="5"/>
      <c r="B288" s="5"/>
      <c r="C288" s="5"/>
      <c r="D288" s="5"/>
      <c r="E288" s="5"/>
      <c r="F288" s="5"/>
      <c r="G288" s="5"/>
    </row>
    <row r="289" spans="1:7" ht="15.6" hidden="1" x14ac:dyDescent="0.3">
      <c r="A289" s="5"/>
      <c r="B289" s="5"/>
      <c r="C289" s="5"/>
      <c r="D289" s="5"/>
      <c r="E289" s="5"/>
      <c r="F289" s="5"/>
      <c r="G289" s="5"/>
    </row>
    <row r="290" spans="1:7" ht="15.6" hidden="1" x14ac:dyDescent="0.3">
      <c r="A290" s="5"/>
      <c r="B290" s="5"/>
      <c r="C290" s="5"/>
      <c r="D290" s="5"/>
      <c r="E290" s="5"/>
      <c r="F290" s="5"/>
      <c r="G290" s="5"/>
    </row>
    <row r="291" spans="1:7" ht="15.6" hidden="1" x14ac:dyDescent="0.3">
      <c r="A291" s="5"/>
      <c r="B291" s="5"/>
      <c r="C291" s="5"/>
      <c r="D291" s="5"/>
      <c r="E291" s="5"/>
      <c r="F291" s="5"/>
      <c r="G291" s="5"/>
    </row>
    <row r="292" spans="1:7" ht="15.6" hidden="1" x14ac:dyDescent="0.3">
      <c r="A292" s="5"/>
      <c r="B292" s="5"/>
      <c r="C292" s="5"/>
      <c r="D292" s="5"/>
      <c r="E292" s="5"/>
      <c r="F292" s="5"/>
      <c r="G292" s="5"/>
    </row>
    <row r="293" spans="1:7" ht="15.6" hidden="1" x14ac:dyDescent="0.3">
      <c r="A293" s="5"/>
      <c r="B293" s="5"/>
      <c r="C293" s="5"/>
      <c r="D293" s="5"/>
      <c r="E293" s="5"/>
      <c r="F293" s="5"/>
      <c r="G293" s="5"/>
    </row>
    <row r="294" spans="1:7" ht="15.6" hidden="1" x14ac:dyDescent="0.3">
      <c r="A294" s="5"/>
      <c r="B294" s="5"/>
      <c r="C294" s="5"/>
      <c r="D294" s="5"/>
      <c r="E294" s="5"/>
      <c r="F294" s="5"/>
      <c r="G294" s="5"/>
    </row>
    <row r="295" spans="1:7" ht="15.6" hidden="1" x14ac:dyDescent="0.3">
      <c r="A295" s="5"/>
      <c r="B295" s="5"/>
      <c r="C295" s="5"/>
      <c r="D295" s="5"/>
      <c r="E295" s="5"/>
      <c r="F295" s="5"/>
      <c r="G295" s="5"/>
    </row>
    <row r="296" spans="1:7" ht="15.6" hidden="1" x14ac:dyDescent="0.3">
      <c r="A296" s="5"/>
      <c r="B296" s="5"/>
      <c r="C296" s="5"/>
      <c r="D296" s="5"/>
      <c r="E296" s="5"/>
      <c r="F296" s="5"/>
      <c r="G296" s="5"/>
    </row>
    <row r="297" spans="1:7" ht="15.6" hidden="1" x14ac:dyDescent="0.3">
      <c r="A297" s="5"/>
      <c r="B297" s="5"/>
      <c r="C297" s="5"/>
      <c r="D297" s="5"/>
      <c r="E297" s="5"/>
      <c r="F297" s="5"/>
      <c r="G297" s="5"/>
    </row>
    <row r="298" spans="1:7" ht="15.6" hidden="1" x14ac:dyDescent="0.3">
      <c r="A298" s="5"/>
      <c r="B298" s="5"/>
      <c r="C298" s="5"/>
      <c r="D298" s="5"/>
      <c r="E298" s="5"/>
      <c r="F298" s="5"/>
      <c r="G298" s="5"/>
    </row>
    <row r="299" spans="1:7" ht="15.6" hidden="1" x14ac:dyDescent="0.3">
      <c r="A299" s="5"/>
      <c r="B299" s="5"/>
      <c r="C299" s="5"/>
      <c r="D299" s="5"/>
      <c r="E299" s="5"/>
      <c r="F299" s="5"/>
      <c r="G299" s="5"/>
    </row>
    <row r="300" spans="1:7" ht="15.6" hidden="1" x14ac:dyDescent="0.3">
      <c r="A300" s="5"/>
      <c r="B300" s="5"/>
      <c r="C300" s="5"/>
      <c r="D300" s="5"/>
      <c r="E300" s="5"/>
      <c r="F300" s="5"/>
      <c r="G300" s="5"/>
    </row>
    <row r="301" spans="1:7" ht="15.6" hidden="1" x14ac:dyDescent="0.3">
      <c r="A301" s="5"/>
      <c r="B301" s="5"/>
      <c r="C301" s="5"/>
      <c r="D301" s="5"/>
      <c r="E301" s="5"/>
      <c r="F301" s="5"/>
      <c r="G301" s="5"/>
    </row>
    <row r="302" spans="1:7" ht="15.6" hidden="1" x14ac:dyDescent="0.3">
      <c r="A302" s="5"/>
      <c r="B302" s="5"/>
      <c r="C302" s="5"/>
      <c r="D302" s="5"/>
      <c r="E302" s="5"/>
      <c r="F302" s="5"/>
      <c r="G302" s="5"/>
    </row>
    <row r="303" spans="1:7" ht="15.6" hidden="1" x14ac:dyDescent="0.3">
      <c r="A303" s="5"/>
      <c r="B303" s="5"/>
      <c r="C303" s="5"/>
      <c r="D303" s="5"/>
      <c r="E303" s="5"/>
      <c r="F303" s="5"/>
      <c r="G303" s="5"/>
    </row>
    <row r="304" spans="1:7" ht="15.6" hidden="1" x14ac:dyDescent="0.3">
      <c r="A304" s="5"/>
      <c r="B304" s="5"/>
      <c r="C304" s="5"/>
      <c r="D304" s="5"/>
      <c r="E304" s="5"/>
      <c r="F304" s="5"/>
      <c r="G304" s="5"/>
    </row>
    <row r="305" spans="1:7" ht="15.6" hidden="1" x14ac:dyDescent="0.3">
      <c r="A305" s="5"/>
      <c r="B305" s="5"/>
      <c r="C305" s="5"/>
      <c r="D305" s="5"/>
      <c r="E305" s="5"/>
      <c r="F305" s="5"/>
      <c r="G305" s="5"/>
    </row>
    <row r="306" spans="1:7" ht="15.6" hidden="1" x14ac:dyDescent="0.3">
      <c r="A306" s="5"/>
      <c r="B306" s="5"/>
      <c r="C306" s="5"/>
      <c r="D306" s="5"/>
      <c r="E306" s="5"/>
      <c r="F306" s="5"/>
      <c r="G306" s="5"/>
    </row>
    <row r="307" spans="1:7" ht="15.6" hidden="1" x14ac:dyDescent="0.3">
      <c r="A307" s="5"/>
      <c r="B307" s="5"/>
      <c r="C307" s="5"/>
      <c r="D307" s="5"/>
      <c r="E307" s="5"/>
      <c r="F307" s="5"/>
      <c r="G307" s="5"/>
    </row>
    <row r="308" spans="1:7" ht="15.6" hidden="1" x14ac:dyDescent="0.3">
      <c r="A308" s="5"/>
      <c r="B308" s="5"/>
      <c r="C308" s="5"/>
      <c r="D308" s="5"/>
      <c r="E308" s="5"/>
      <c r="F308" s="5"/>
      <c r="G308" s="5"/>
    </row>
    <row r="309" spans="1:7" ht="15.6" hidden="1" x14ac:dyDescent="0.3">
      <c r="A309" s="5"/>
      <c r="B309" s="5"/>
      <c r="C309" s="5"/>
      <c r="D309" s="5"/>
      <c r="E309" s="5"/>
      <c r="F309" s="5"/>
      <c r="G309" s="5"/>
    </row>
    <row r="310" spans="1:7" ht="15.6" hidden="1" x14ac:dyDescent="0.3">
      <c r="A310" s="5"/>
      <c r="B310" s="5"/>
      <c r="C310" s="5"/>
      <c r="D310" s="5"/>
      <c r="E310" s="5"/>
      <c r="F310" s="5"/>
      <c r="G310" s="5"/>
    </row>
    <row r="311" spans="1:7" ht="15.6" hidden="1" x14ac:dyDescent="0.3">
      <c r="A311" s="5"/>
      <c r="B311" s="5"/>
      <c r="C311" s="5"/>
      <c r="D311" s="5"/>
      <c r="E311" s="5"/>
      <c r="F311" s="5"/>
      <c r="G311" s="5"/>
    </row>
    <row r="312" spans="1:7" ht="15.6" hidden="1" x14ac:dyDescent="0.3">
      <c r="A312" s="5"/>
      <c r="B312" s="5"/>
      <c r="C312" s="5"/>
      <c r="D312" s="5"/>
      <c r="E312" s="5"/>
      <c r="F312" s="5"/>
      <c r="G312" s="5"/>
    </row>
    <row r="313" spans="1:7" ht="15.6" hidden="1" x14ac:dyDescent="0.3">
      <c r="A313" s="5"/>
      <c r="B313" s="5"/>
      <c r="C313" s="5"/>
      <c r="D313" s="5"/>
      <c r="E313" s="5"/>
      <c r="F313" s="5"/>
      <c r="G313" s="5"/>
    </row>
    <row r="314" spans="1:7" ht="15.6" hidden="1" x14ac:dyDescent="0.3">
      <c r="A314" s="5"/>
      <c r="B314" s="5"/>
      <c r="C314" s="5"/>
      <c r="D314" s="5"/>
      <c r="E314" s="5"/>
      <c r="F314" s="5"/>
      <c r="G314" s="5"/>
    </row>
    <row r="315" spans="1:7" ht="15.6" hidden="1" x14ac:dyDescent="0.3">
      <c r="A315" s="5"/>
      <c r="B315" s="5"/>
      <c r="C315" s="5"/>
      <c r="D315" s="5"/>
      <c r="E315" s="5"/>
      <c r="F315" s="5"/>
      <c r="G315" s="5"/>
    </row>
    <row r="316" spans="1:7" ht="15.6" hidden="1" x14ac:dyDescent="0.3">
      <c r="A316" s="5"/>
      <c r="B316" s="5"/>
      <c r="C316" s="5"/>
      <c r="D316" s="5"/>
      <c r="E316" s="5"/>
      <c r="F316" s="5"/>
      <c r="G316" s="5"/>
    </row>
    <row r="317" spans="1:7" ht="15.6" hidden="1" x14ac:dyDescent="0.3">
      <c r="A317" s="5"/>
      <c r="B317" s="5"/>
      <c r="C317" s="5"/>
      <c r="D317" s="5"/>
      <c r="E317" s="5"/>
      <c r="F317" s="5"/>
      <c r="G317" s="5"/>
    </row>
    <row r="318" spans="1:7" ht="15.6" hidden="1" x14ac:dyDescent="0.3">
      <c r="A318" s="5"/>
      <c r="B318" s="5"/>
      <c r="C318" s="5"/>
      <c r="D318" s="5"/>
      <c r="E318" s="5"/>
      <c r="F318" s="5"/>
      <c r="G318" s="5"/>
    </row>
    <row r="319" spans="1:7" ht="15.6" hidden="1" x14ac:dyDescent="0.3">
      <c r="A319" s="5"/>
      <c r="B319" s="5"/>
      <c r="C319" s="5"/>
      <c r="D319" s="5"/>
      <c r="E319" s="5"/>
      <c r="F319" s="5"/>
      <c r="G319" s="5"/>
    </row>
    <row r="320" spans="1:7" ht="15.6" hidden="1" x14ac:dyDescent="0.3">
      <c r="A320" s="5"/>
      <c r="B320" s="5"/>
      <c r="C320" s="5"/>
      <c r="D320" s="5"/>
      <c r="E320" s="5"/>
      <c r="F320" s="5"/>
      <c r="G320" s="5"/>
    </row>
    <row r="321" spans="1:7" ht="15.6" hidden="1" x14ac:dyDescent="0.3">
      <c r="A321" s="5"/>
      <c r="B321" s="5"/>
      <c r="C321" s="5"/>
      <c r="D321" s="5"/>
      <c r="E321" s="5"/>
      <c r="F321" s="5"/>
      <c r="G321" s="5"/>
    </row>
    <row r="322" spans="1:7" ht="15.6" hidden="1" x14ac:dyDescent="0.3">
      <c r="A322" s="5"/>
      <c r="B322" s="5"/>
      <c r="C322" s="5"/>
      <c r="D322" s="5"/>
      <c r="E322" s="5"/>
      <c r="F322" s="5"/>
      <c r="G322" s="5"/>
    </row>
    <row r="323" spans="1:7" ht="15.6" hidden="1" x14ac:dyDescent="0.3">
      <c r="A323" s="5"/>
      <c r="B323" s="5"/>
      <c r="C323" s="5"/>
      <c r="D323" s="5"/>
      <c r="E323" s="5"/>
      <c r="F323" s="5"/>
      <c r="G323" s="5"/>
    </row>
    <row r="324" spans="1:7" ht="15.6" hidden="1" x14ac:dyDescent="0.3">
      <c r="A324" s="5"/>
      <c r="B324" s="5"/>
      <c r="C324" s="5"/>
      <c r="D324" s="5"/>
      <c r="E324" s="5"/>
      <c r="F324" s="5"/>
      <c r="G324" s="5"/>
    </row>
    <row r="325" spans="1:7" ht="15.6" hidden="1" x14ac:dyDescent="0.3">
      <c r="A325" s="5"/>
      <c r="B325" s="5"/>
      <c r="C325" s="5"/>
      <c r="D325" s="5"/>
      <c r="E325" s="5"/>
      <c r="F325" s="5"/>
      <c r="G325" s="5"/>
    </row>
    <row r="326" spans="1:7" ht="15.6" hidden="1" x14ac:dyDescent="0.3">
      <c r="A326" s="5"/>
      <c r="B326" s="5"/>
      <c r="C326" s="5"/>
      <c r="D326" s="5"/>
      <c r="E326" s="5"/>
      <c r="F326" s="5"/>
      <c r="G326" s="5"/>
    </row>
    <row r="327" spans="1:7" ht="15.6" hidden="1" x14ac:dyDescent="0.3">
      <c r="A327" s="5"/>
      <c r="B327" s="5"/>
      <c r="C327" s="5"/>
      <c r="D327" s="5"/>
      <c r="E327" s="5"/>
      <c r="F327" s="5"/>
      <c r="G327" s="5"/>
    </row>
    <row r="328" spans="1:7" ht="15.6" hidden="1" x14ac:dyDescent="0.3">
      <c r="A328" s="5"/>
      <c r="B328" s="5"/>
      <c r="C328" s="5"/>
      <c r="D328" s="5"/>
      <c r="E328" s="5"/>
      <c r="F328" s="5"/>
      <c r="G328" s="5"/>
    </row>
    <row r="329" spans="1:7" ht="15.6" hidden="1" x14ac:dyDescent="0.3">
      <c r="A329" s="5"/>
      <c r="B329" s="5"/>
      <c r="C329" s="5"/>
      <c r="D329" s="5"/>
      <c r="E329" s="5"/>
      <c r="F329" s="5"/>
      <c r="G329" s="5"/>
    </row>
    <row r="330" spans="1:7" ht="15.6" hidden="1" x14ac:dyDescent="0.3">
      <c r="A330" s="5"/>
      <c r="B330" s="5"/>
      <c r="C330" s="5"/>
      <c r="D330" s="5"/>
      <c r="E330" s="5"/>
      <c r="F330" s="5"/>
      <c r="G330" s="5"/>
    </row>
    <row r="331" spans="1:7" ht="15.6" hidden="1" x14ac:dyDescent="0.3">
      <c r="A331" s="5"/>
      <c r="B331" s="5"/>
      <c r="C331" s="5"/>
      <c r="D331" s="5"/>
      <c r="E331" s="5"/>
      <c r="F331" s="5"/>
      <c r="G331" s="5"/>
    </row>
    <row r="332" spans="1:7" ht="15.6" hidden="1" x14ac:dyDescent="0.3">
      <c r="A332" s="5"/>
      <c r="B332" s="5"/>
      <c r="C332" s="5"/>
      <c r="D332" s="5"/>
      <c r="E332" s="5"/>
      <c r="F332" s="5"/>
      <c r="G332" s="5"/>
    </row>
    <row r="333" spans="1:7" ht="15.6" hidden="1" x14ac:dyDescent="0.3">
      <c r="A333" s="5"/>
      <c r="B333" s="5"/>
      <c r="C333" s="5"/>
      <c r="D333" s="5"/>
      <c r="E333" s="5"/>
      <c r="F333" s="5"/>
      <c r="G333" s="5"/>
    </row>
    <row r="334" spans="1:7" ht="15.6" hidden="1" x14ac:dyDescent="0.3">
      <c r="A334" s="5"/>
      <c r="B334" s="5"/>
      <c r="C334" s="5"/>
      <c r="D334" s="5"/>
      <c r="E334" s="5"/>
      <c r="F334" s="5"/>
      <c r="G334" s="5"/>
    </row>
    <row r="335" spans="1:7" ht="15.6" hidden="1" x14ac:dyDescent="0.3">
      <c r="A335" s="5"/>
      <c r="B335" s="5"/>
      <c r="C335" s="5"/>
      <c r="D335" s="5"/>
      <c r="E335" s="5"/>
      <c r="F335" s="5"/>
      <c r="G335" s="5"/>
    </row>
    <row r="336" spans="1:7" ht="15.6" hidden="1" x14ac:dyDescent="0.3">
      <c r="A336" s="5"/>
      <c r="B336" s="5"/>
      <c r="C336" s="5"/>
      <c r="D336" s="5"/>
      <c r="E336" s="5"/>
      <c r="F336" s="5"/>
      <c r="G336" s="5"/>
    </row>
    <row r="337" spans="1:7" ht="15.6" hidden="1" x14ac:dyDescent="0.3">
      <c r="A337" s="5"/>
      <c r="B337" s="5"/>
      <c r="C337" s="5"/>
      <c r="D337" s="5"/>
      <c r="E337" s="5"/>
      <c r="F337" s="5"/>
      <c r="G337" s="5"/>
    </row>
    <row r="338" spans="1:7" ht="15.6" hidden="1" x14ac:dyDescent="0.3">
      <c r="A338" s="5"/>
      <c r="B338" s="5"/>
      <c r="C338" s="5"/>
      <c r="D338" s="5"/>
      <c r="E338" s="5"/>
      <c r="F338" s="5"/>
      <c r="G338" s="5"/>
    </row>
    <row r="339" spans="1:7" ht="15.6" hidden="1" x14ac:dyDescent="0.3">
      <c r="A339" s="5"/>
      <c r="B339" s="5"/>
      <c r="C339" s="5"/>
      <c r="D339" s="5"/>
      <c r="E339" s="5"/>
      <c r="F339" s="5"/>
      <c r="G339" s="5"/>
    </row>
    <row r="340" spans="1:7" ht="15.6" hidden="1" x14ac:dyDescent="0.3">
      <c r="A340" s="5"/>
      <c r="B340" s="5"/>
      <c r="C340" s="5"/>
      <c r="D340" s="5"/>
      <c r="E340" s="5"/>
      <c r="F340" s="5"/>
      <c r="G340" s="5"/>
    </row>
    <row r="341" spans="1:7" ht="15.6" hidden="1" x14ac:dyDescent="0.3">
      <c r="A341" s="5"/>
      <c r="B341" s="5"/>
      <c r="C341" s="5"/>
      <c r="D341" s="5"/>
      <c r="E341" s="5"/>
      <c r="F341" s="5"/>
      <c r="G341" s="5"/>
    </row>
    <row r="342" spans="1:7" ht="15.6" hidden="1" x14ac:dyDescent="0.3">
      <c r="A342" s="5"/>
      <c r="B342" s="5"/>
      <c r="C342" s="5"/>
      <c r="D342" s="5"/>
      <c r="E342" s="5"/>
      <c r="F342" s="5"/>
      <c r="G342" s="5"/>
    </row>
    <row r="343" spans="1:7" ht="15.6" hidden="1" x14ac:dyDescent="0.3">
      <c r="A343" s="5"/>
      <c r="B343" s="5"/>
      <c r="C343" s="5"/>
      <c r="D343" s="5"/>
      <c r="E343" s="5"/>
      <c r="F343" s="5"/>
      <c r="G343" s="5"/>
    </row>
    <row r="344" spans="1:7" ht="15.6" hidden="1" x14ac:dyDescent="0.3">
      <c r="A344" s="5"/>
      <c r="B344" s="5"/>
      <c r="C344" s="5"/>
      <c r="D344" s="5"/>
      <c r="E344" s="5"/>
      <c r="F344" s="5"/>
      <c r="G344" s="5"/>
    </row>
    <row r="345" spans="1:7" ht="15.6" hidden="1" x14ac:dyDescent="0.3">
      <c r="A345" s="5"/>
      <c r="B345" s="5"/>
      <c r="C345" s="5"/>
      <c r="D345" s="5"/>
      <c r="E345" s="5"/>
      <c r="F345" s="5"/>
      <c r="G345" s="5"/>
    </row>
    <row r="346" spans="1:7" ht="15.6" hidden="1" x14ac:dyDescent="0.3">
      <c r="A346" s="5"/>
      <c r="B346" s="5"/>
      <c r="C346" s="5"/>
      <c r="D346" s="5"/>
      <c r="E346" s="5"/>
      <c r="F346" s="5"/>
      <c r="G346" s="5"/>
    </row>
    <row r="347" spans="1:7" ht="15.6" hidden="1" x14ac:dyDescent="0.3">
      <c r="A347" s="5"/>
      <c r="B347" s="5"/>
      <c r="C347" s="5"/>
      <c r="D347" s="5"/>
      <c r="E347" s="5"/>
      <c r="F347" s="5"/>
      <c r="G347" s="5"/>
    </row>
    <row r="348" spans="1:7" ht="15.6" hidden="1" x14ac:dyDescent="0.3">
      <c r="A348" s="5"/>
      <c r="B348" s="5"/>
      <c r="C348" s="5"/>
      <c r="D348" s="5"/>
      <c r="E348" s="5"/>
      <c r="F348" s="5"/>
      <c r="G348" s="5"/>
    </row>
    <row r="349" spans="1:7" ht="15.6" hidden="1" x14ac:dyDescent="0.3">
      <c r="A349" s="5"/>
      <c r="B349" s="5"/>
      <c r="C349" s="5"/>
      <c r="D349" s="5"/>
      <c r="E349" s="5"/>
      <c r="F349" s="5"/>
      <c r="G349" s="5"/>
    </row>
    <row r="350" spans="1:7" ht="15.6" hidden="1" x14ac:dyDescent="0.3">
      <c r="A350" s="5"/>
      <c r="B350" s="5"/>
      <c r="C350" s="5"/>
      <c r="D350" s="5"/>
      <c r="E350" s="5"/>
      <c r="F350" s="5"/>
      <c r="G350" s="5"/>
    </row>
    <row r="351" spans="1:7" ht="15.6" hidden="1" x14ac:dyDescent="0.3">
      <c r="A351" s="5"/>
      <c r="B351" s="5"/>
      <c r="C351" s="5"/>
      <c r="D351" s="5"/>
      <c r="E351" s="5"/>
      <c r="F351" s="5"/>
      <c r="G351" s="5"/>
    </row>
    <row r="352" spans="1:7" ht="15.6" hidden="1" x14ac:dyDescent="0.3">
      <c r="A352" s="5"/>
      <c r="B352" s="5"/>
      <c r="C352" s="5"/>
      <c r="D352" s="5"/>
      <c r="E352" s="5"/>
      <c r="F352" s="5"/>
      <c r="G352" s="5"/>
    </row>
    <row r="353" spans="1:7" ht="15.6" hidden="1" x14ac:dyDescent="0.3">
      <c r="A353" s="5"/>
      <c r="B353" s="5"/>
      <c r="C353" s="5"/>
      <c r="D353" s="5"/>
      <c r="E353" s="5"/>
      <c r="F353" s="5"/>
      <c r="G353" s="5"/>
    </row>
    <row r="354" spans="1:7" ht="15.6" hidden="1" x14ac:dyDescent="0.3">
      <c r="A354" s="5"/>
      <c r="B354" s="5"/>
      <c r="C354" s="5"/>
      <c r="D354" s="5"/>
      <c r="E354" s="5"/>
      <c r="F354" s="5"/>
      <c r="G354" s="5"/>
    </row>
    <row r="355" spans="1:7" ht="15.6" hidden="1" x14ac:dyDescent="0.3">
      <c r="A355" s="5"/>
      <c r="B355" s="5"/>
      <c r="C355" s="5"/>
      <c r="D355" s="5"/>
      <c r="E355" s="5"/>
      <c r="F355" s="5"/>
      <c r="G355" s="5"/>
    </row>
    <row r="356" spans="1:7" ht="15.6" hidden="1" x14ac:dyDescent="0.3">
      <c r="A356" s="5"/>
      <c r="B356" s="5"/>
      <c r="C356" s="5"/>
      <c r="D356" s="5"/>
      <c r="E356" s="5"/>
      <c r="F356" s="5"/>
      <c r="G356" s="5"/>
    </row>
    <row r="357" spans="1:7" ht="15.6" hidden="1" x14ac:dyDescent="0.3">
      <c r="A357" s="5"/>
      <c r="B357" s="5"/>
      <c r="C357" s="5"/>
      <c r="D357" s="5"/>
      <c r="E357" s="5"/>
      <c r="F357" s="5"/>
      <c r="G357" s="5"/>
    </row>
    <row r="358" spans="1:7" ht="15.6" hidden="1" x14ac:dyDescent="0.3">
      <c r="A358" s="5"/>
      <c r="B358" s="5"/>
      <c r="C358" s="5"/>
      <c r="D358" s="5"/>
      <c r="E358" s="5"/>
      <c r="F358" s="5"/>
      <c r="G358" s="5"/>
    </row>
    <row r="359" spans="1:7" ht="15.6" hidden="1" x14ac:dyDescent="0.3">
      <c r="A359" s="5"/>
      <c r="B359" s="5"/>
      <c r="C359" s="5"/>
      <c r="D359" s="5"/>
      <c r="E359" s="5"/>
      <c r="F359" s="5"/>
      <c r="G359" s="5"/>
    </row>
    <row r="360" spans="1:7" ht="15.6" hidden="1" x14ac:dyDescent="0.3">
      <c r="A360" s="5"/>
      <c r="B360" s="5"/>
      <c r="C360" s="5"/>
      <c r="D360" s="5"/>
      <c r="E360" s="5"/>
      <c r="F360" s="5"/>
      <c r="G360" s="5"/>
    </row>
    <row r="361" spans="1:7" ht="15.6" hidden="1" x14ac:dyDescent="0.3">
      <c r="A361" s="5"/>
      <c r="B361" s="5"/>
      <c r="C361" s="5"/>
      <c r="D361" s="5"/>
      <c r="E361" s="5"/>
      <c r="F361" s="5"/>
      <c r="G361" s="5"/>
    </row>
    <row r="362" spans="1:7" ht="15.6" hidden="1" x14ac:dyDescent="0.3">
      <c r="A362" s="5"/>
      <c r="B362" s="5"/>
      <c r="C362" s="5"/>
      <c r="D362" s="5"/>
      <c r="E362" s="5"/>
      <c r="F362" s="5"/>
      <c r="G362" s="5"/>
    </row>
    <row r="363" spans="1:7" ht="15.6" hidden="1" x14ac:dyDescent="0.3">
      <c r="A363" s="5"/>
      <c r="B363" s="5"/>
      <c r="C363" s="5"/>
      <c r="D363" s="5"/>
      <c r="E363" s="5"/>
      <c r="F363" s="5"/>
      <c r="G363" s="5"/>
    </row>
    <row r="364" spans="1:7" ht="15.6" hidden="1" x14ac:dyDescent="0.3">
      <c r="A364" s="5"/>
      <c r="B364" s="5"/>
      <c r="C364" s="5"/>
      <c r="D364" s="5"/>
      <c r="E364" s="5"/>
      <c r="F364" s="5"/>
      <c r="G364" s="5"/>
    </row>
    <row r="365" spans="1:7" ht="15.6" hidden="1" x14ac:dyDescent="0.3">
      <c r="A365" s="5"/>
      <c r="B365" s="5"/>
      <c r="C365" s="5"/>
      <c r="D365" s="5"/>
      <c r="E365" s="5"/>
      <c r="F365" s="5"/>
      <c r="G365" s="5"/>
    </row>
    <row r="366" spans="1:7" ht="15.6" hidden="1" x14ac:dyDescent="0.3">
      <c r="A366" s="5"/>
      <c r="B366" s="5"/>
      <c r="C366" s="5"/>
      <c r="D366" s="5"/>
      <c r="E366" s="5"/>
      <c r="F366" s="5"/>
      <c r="G366" s="5"/>
    </row>
    <row r="367" spans="1:7" ht="15.6" hidden="1" x14ac:dyDescent="0.3">
      <c r="A367" s="5"/>
      <c r="B367" s="5"/>
      <c r="C367" s="5"/>
      <c r="D367" s="5"/>
      <c r="E367" s="5"/>
      <c r="F367" s="5"/>
      <c r="G367" s="5"/>
    </row>
    <row r="368" spans="1:7" ht="15.6" hidden="1" x14ac:dyDescent="0.3">
      <c r="A368" s="5"/>
      <c r="B368" s="5"/>
      <c r="C368" s="5"/>
      <c r="D368" s="5"/>
      <c r="E368" s="5"/>
      <c r="F368" s="5"/>
      <c r="G368" s="5"/>
    </row>
    <row r="369" spans="1:7" ht="15.6" hidden="1" x14ac:dyDescent="0.3">
      <c r="A369" s="5"/>
      <c r="B369" s="5"/>
      <c r="C369" s="5"/>
      <c r="D369" s="5"/>
      <c r="E369" s="5"/>
      <c r="F369" s="5"/>
      <c r="G369" s="5"/>
    </row>
    <row r="370" spans="1:7" ht="15.6" hidden="1" x14ac:dyDescent="0.3">
      <c r="A370" s="5"/>
      <c r="B370" s="5"/>
      <c r="C370" s="5"/>
      <c r="D370" s="5"/>
      <c r="E370" s="5"/>
      <c r="F370" s="5"/>
      <c r="G370" s="5"/>
    </row>
    <row r="371" spans="1:7" ht="15.6" hidden="1" x14ac:dyDescent="0.3">
      <c r="A371" s="5"/>
      <c r="B371" s="5"/>
      <c r="C371" s="5"/>
      <c r="D371" s="5"/>
      <c r="E371" s="5"/>
      <c r="F371" s="5"/>
      <c r="G371" s="5"/>
    </row>
    <row r="372" spans="1:7" ht="15.6" hidden="1" x14ac:dyDescent="0.3">
      <c r="A372" s="5"/>
      <c r="B372" s="5"/>
      <c r="C372" s="5"/>
      <c r="D372" s="5"/>
      <c r="E372" s="5"/>
      <c r="F372" s="5"/>
      <c r="G372" s="5"/>
    </row>
    <row r="373" spans="1:7" ht="15.6" hidden="1" x14ac:dyDescent="0.3">
      <c r="A373" s="5"/>
      <c r="B373" s="5"/>
      <c r="C373" s="5"/>
      <c r="D373" s="5"/>
      <c r="E373" s="5"/>
      <c r="F373" s="5"/>
      <c r="G373" s="5"/>
    </row>
    <row r="374" spans="1:7" ht="15.6" hidden="1" x14ac:dyDescent="0.3">
      <c r="A374" s="5"/>
      <c r="B374" s="5"/>
      <c r="C374" s="5"/>
      <c r="D374" s="5"/>
      <c r="E374" s="5"/>
      <c r="F374" s="5"/>
      <c r="G374" s="5"/>
    </row>
    <row r="375" spans="1:7" ht="15.6" hidden="1" x14ac:dyDescent="0.3">
      <c r="A375" s="5"/>
      <c r="B375" s="5"/>
      <c r="C375" s="5"/>
      <c r="D375" s="5"/>
      <c r="E375" s="5"/>
      <c r="F375" s="5"/>
      <c r="G375" s="5"/>
    </row>
    <row r="376" spans="1:7" ht="15.6" hidden="1" x14ac:dyDescent="0.3">
      <c r="A376" s="5"/>
      <c r="B376" s="5"/>
      <c r="C376" s="5"/>
      <c r="D376" s="5"/>
      <c r="E376" s="5"/>
      <c r="F376" s="5"/>
      <c r="G376" s="5"/>
    </row>
    <row r="377" spans="1:7" ht="15.6" hidden="1" x14ac:dyDescent="0.3">
      <c r="A377" s="5"/>
      <c r="B377" s="5"/>
      <c r="C377" s="5"/>
      <c r="D377" s="5"/>
      <c r="E377" s="5"/>
      <c r="F377" s="5"/>
      <c r="G377" s="5"/>
    </row>
    <row r="378" spans="1:7" ht="15.6" hidden="1" x14ac:dyDescent="0.3">
      <c r="A378" s="5"/>
      <c r="B378" s="5"/>
      <c r="C378" s="5"/>
      <c r="D378" s="5"/>
      <c r="E378" s="5"/>
      <c r="F378" s="5"/>
      <c r="G378" s="5"/>
    </row>
    <row r="379" spans="1:7" ht="15.6" hidden="1" x14ac:dyDescent="0.3">
      <c r="A379" s="5"/>
      <c r="B379" s="5"/>
      <c r="C379" s="5"/>
      <c r="D379" s="5"/>
      <c r="E379" s="5"/>
      <c r="F379" s="5"/>
      <c r="G379" s="5"/>
    </row>
    <row r="380" spans="1:7" ht="15.6" hidden="1" x14ac:dyDescent="0.3">
      <c r="A380" s="5"/>
      <c r="B380" s="5"/>
      <c r="C380" s="5"/>
      <c r="D380" s="5"/>
      <c r="E380" s="5"/>
      <c r="F380" s="5"/>
      <c r="G380" s="5"/>
    </row>
    <row r="381" spans="1:7" ht="15.6" hidden="1" x14ac:dyDescent="0.3">
      <c r="A381" s="5"/>
      <c r="B381" s="5"/>
      <c r="C381" s="5"/>
      <c r="D381" s="5"/>
      <c r="E381" s="5"/>
      <c r="F381" s="5"/>
      <c r="G381" s="5"/>
    </row>
    <row r="382" spans="1:7" ht="15.6" hidden="1" x14ac:dyDescent="0.3">
      <c r="A382" s="5"/>
      <c r="B382" s="5"/>
      <c r="C382" s="5"/>
      <c r="D382" s="5"/>
      <c r="E382" s="5"/>
      <c r="F382" s="5"/>
      <c r="G382" s="5"/>
    </row>
    <row r="383" spans="1:7" ht="15.6" hidden="1" x14ac:dyDescent="0.3">
      <c r="A383" s="5"/>
      <c r="B383" s="5"/>
      <c r="C383" s="5"/>
      <c r="D383" s="5"/>
      <c r="E383" s="5"/>
      <c r="F383" s="5"/>
      <c r="G383" s="5"/>
    </row>
    <row r="384" spans="1:7" ht="15.6" hidden="1" x14ac:dyDescent="0.3">
      <c r="A384" s="5"/>
      <c r="B384" s="5"/>
      <c r="C384" s="5"/>
      <c r="D384" s="5"/>
      <c r="E384" s="5"/>
      <c r="F384" s="5"/>
      <c r="G384" s="5"/>
    </row>
    <row r="385" spans="1:7" ht="15.6" hidden="1" x14ac:dyDescent="0.3">
      <c r="A385" s="5"/>
      <c r="B385" s="5"/>
      <c r="C385" s="5"/>
      <c r="D385" s="5"/>
      <c r="E385" s="5"/>
      <c r="F385" s="5"/>
      <c r="G385" s="5"/>
    </row>
    <row r="386" spans="1:7" ht="15.6" hidden="1" x14ac:dyDescent="0.3">
      <c r="A386" s="5"/>
      <c r="B386" s="5"/>
      <c r="C386" s="5"/>
      <c r="D386" s="5"/>
      <c r="E386" s="5"/>
      <c r="F386" s="5"/>
      <c r="G386" s="5"/>
    </row>
    <row r="387" spans="1:7" ht="15.6" hidden="1" x14ac:dyDescent="0.3">
      <c r="A387" s="5"/>
      <c r="B387" s="5"/>
      <c r="C387" s="5"/>
      <c r="D387" s="5"/>
      <c r="E387" s="5"/>
      <c r="F387" s="5"/>
      <c r="G387" s="5"/>
    </row>
    <row r="388" spans="1:7" ht="15.6" hidden="1" x14ac:dyDescent="0.3">
      <c r="A388" s="5"/>
      <c r="B388" s="5"/>
      <c r="C388" s="5"/>
      <c r="D388" s="5"/>
      <c r="E388" s="5"/>
      <c r="F388" s="5"/>
      <c r="G388" s="5"/>
    </row>
    <row r="389" spans="1:7" ht="15.6" hidden="1" x14ac:dyDescent="0.3">
      <c r="A389" s="5"/>
      <c r="B389" s="5"/>
      <c r="C389" s="5"/>
      <c r="D389" s="5"/>
      <c r="E389" s="5"/>
      <c r="F389" s="5"/>
      <c r="G389" s="5"/>
    </row>
    <row r="390" spans="1:7" ht="15.6" hidden="1" x14ac:dyDescent="0.3">
      <c r="A390" s="5"/>
      <c r="B390" s="5"/>
      <c r="C390" s="5"/>
      <c r="D390" s="5"/>
      <c r="E390" s="5"/>
      <c r="F390" s="5"/>
      <c r="G390" s="5"/>
    </row>
    <row r="391" spans="1:7" ht="15.6" hidden="1" x14ac:dyDescent="0.3">
      <c r="A391" s="5"/>
      <c r="B391" s="5"/>
      <c r="C391" s="5"/>
      <c r="D391" s="5"/>
      <c r="E391" s="5"/>
      <c r="F391" s="5"/>
      <c r="G391" s="5"/>
    </row>
    <row r="392" spans="1:7" ht="15.6" hidden="1" x14ac:dyDescent="0.3">
      <c r="A392" s="5"/>
      <c r="B392" s="5"/>
      <c r="C392" s="5"/>
      <c r="D392" s="5"/>
      <c r="E392" s="5"/>
      <c r="F392" s="5"/>
      <c r="G392" s="5"/>
    </row>
    <row r="393" spans="1:7" ht="15.6" hidden="1" x14ac:dyDescent="0.3">
      <c r="A393" s="5"/>
      <c r="B393" s="5"/>
      <c r="C393" s="5"/>
      <c r="D393" s="5"/>
      <c r="E393" s="5"/>
      <c r="F393" s="5"/>
      <c r="G393" s="5"/>
    </row>
    <row r="394" spans="1:7" ht="15.6" hidden="1" x14ac:dyDescent="0.3">
      <c r="A394" s="5"/>
      <c r="B394" s="5"/>
      <c r="C394" s="5"/>
      <c r="D394" s="5"/>
      <c r="E394" s="5"/>
      <c r="F394" s="5"/>
      <c r="G394" s="5"/>
    </row>
    <row r="395" spans="1:7" ht="15.6" hidden="1" x14ac:dyDescent="0.3">
      <c r="A395" s="5"/>
      <c r="B395" s="5"/>
      <c r="C395" s="5"/>
      <c r="D395" s="5"/>
      <c r="E395" s="5"/>
      <c r="F395" s="5"/>
      <c r="G395" s="5"/>
    </row>
    <row r="396" spans="1:7" ht="15.6" hidden="1" x14ac:dyDescent="0.3">
      <c r="A396" s="5"/>
      <c r="B396" s="5"/>
      <c r="C396" s="5"/>
      <c r="D396" s="5"/>
      <c r="E396" s="5"/>
      <c r="F396" s="5"/>
      <c r="G396" s="5"/>
    </row>
    <row r="397" spans="1:7" ht="15.6" hidden="1" x14ac:dyDescent="0.3">
      <c r="A397" s="5"/>
      <c r="B397" s="5"/>
      <c r="C397" s="5"/>
      <c r="D397" s="5"/>
      <c r="E397" s="5"/>
      <c r="F397" s="5"/>
      <c r="G397" s="5"/>
    </row>
    <row r="398" spans="1:7" ht="15.6" hidden="1" x14ac:dyDescent="0.3">
      <c r="A398" s="5"/>
      <c r="B398" s="5"/>
      <c r="C398" s="5"/>
      <c r="D398" s="5"/>
      <c r="E398" s="5"/>
      <c r="F398" s="5"/>
      <c r="G398" s="5"/>
    </row>
    <row r="399" spans="1:7" ht="15.6" hidden="1" x14ac:dyDescent="0.3">
      <c r="A399" s="5"/>
      <c r="B399" s="5"/>
      <c r="C399" s="5"/>
      <c r="D399" s="5"/>
      <c r="E399" s="5"/>
      <c r="F399" s="5"/>
      <c r="G399" s="5"/>
    </row>
    <row r="400" spans="1:7" ht="15.6" hidden="1" x14ac:dyDescent="0.3">
      <c r="A400" s="5"/>
      <c r="B400" s="5"/>
      <c r="C400" s="5"/>
      <c r="D400" s="5"/>
      <c r="E400" s="5"/>
      <c r="F400" s="5"/>
      <c r="G400" s="5"/>
    </row>
    <row r="401" spans="1:7" ht="15.6" hidden="1" x14ac:dyDescent="0.3">
      <c r="A401" s="5"/>
      <c r="B401" s="5"/>
      <c r="C401" s="5"/>
      <c r="D401" s="5"/>
      <c r="E401" s="5"/>
      <c r="F401" s="5"/>
      <c r="G401" s="5"/>
    </row>
    <row r="402" spans="1:7" ht="15.6" hidden="1" x14ac:dyDescent="0.3">
      <c r="A402" s="5"/>
      <c r="B402" s="5"/>
      <c r="C402" s="5"/>
      <c r="D402" s="5"/>
      <c r="E402" s="5"/>
      <c r="F402" s="5"/>
      <c r="G402" s="5"/>
    </row>
    <row r="403" spans="1:7" ht="15.6" hidden="1" x14ac:dyDescent="0.3">
      <c r="A403" s="5"/>
      <c r="B403" s="5"/>
      <c r="C403" s="5"/>
      <c r="D403" s="5"/>
      <c r="E403" s="5"/>
      <c r="F403" s="5"/>
      <c r="G403" s="5"/>
    </row>
    <row r="404" spans="1:7" ht="15.6" hidden="1" x14ac:dyDescent="0.3">
      <c r="A404" s="5"/>
      <c r="B404" s="5"/>
      <c r="C404" s="5"/>
      <c r="D404" s="5"/>
      <c r="E404" s="5"/>
      <c r="F404" s="5"/>
      <c r="G404" s="5"/>
    </row>
    <row r="405" spans="1:7" ht="15.6" hidden="1" x14ac:dyDescent="0.3">
      <c r="A405" s="5"/>
      <c r="B405" s="5"/>
      <c r="C405" s="5"/>
      <c r="D405" s="5"/>
      <c r="E405" s="5"/>
      <c r="F405" s="5"/>
      <c r="G405" s="5"/>
    </row>
    <row r="406" spans="1:7" ht="15.6" hidden="1" x14ac:dyDescent="0.3">
      <c r="A406" s="5"/>
      <c r="B406" s="5"/>
      <c r="C406" s="5"/>
      <c r="D406" s="5"/>
      <c r="E406" s="5"/>
      <c r="F406" s="5"/>
      <c r="G406" s="5"/>
    </row>
    <row r="407" spans="1:7" ht="15.6" hidden="1" x14ac:dyDescent="0.3">
      <c r="A407" s="5"/>
      <c r="B407" s="5"/>
      <c r="C407" s="5"/>
      <c r="D407" s="5"/>
      <c r="E407" s="5"/>
      <c r="F407" s="5"/>
      <c r="G407" s="5"/>
    </row>
    <row r="408" spans="1:7" ht="15.6" hidden="1" x14ac:dyDescent="0.3">
      <c r="A408" s="5"/>
      <c r="B408" s="5"/>
      <c r="C408" s="5"/>
      <c r="D408" s="5"/>
      <c r="E408" s="5"/>
      <c r="F408" s="5"/>
      <c r="G408" s="5"/>
    </row>
    <row r="409" spans="1:7" ht="15.6" hidden="1" x14ac:dyDescent="0.3">
      <c r="A409" s="5"/>
      <c r="B409" s="5"/>
      <c r="C409" s="5"/>
      <c r="D409" s="5"/>
      <c r="E409" s="5"/>
      <c r="F409" s="5"/>
      <c r="G409" s="5"/>
    </row>
    <row r="410" spans="1:7" ht="15.6" hidden="1" x14ac:dyDescent="0.3">
      <c r="A410" s="5"/>
      <c r="B410" s="5"/>
      <c r="C410" s="5"/>
      <c r="D410" s="5"/>
      <c r="E410" s="5"/>
      <c r="F410" s="5"/>
      <c r="G410" s="5"/>
    </row>
    <row r="411" spans="1:7" ht="15.6" hidden="1" x14ac:dyDescent="0.3">
      <c r="A411" s="5"/>
      <c r="B411" s="5"/>
      <c r="C411" s="5"/>
      <c r="D411" s="5"/>
      <c r="E411" s="5"/>
      <c r="F411" s="5"/>
      <c r="G411" s="5"/>
    </row>
    <row r="412" spans="1:7" ht="15.6" hidden="1" x14ac:dyDescent="0.3">
      <c r="A412" s="5"/>
      <c r="B412" s="5"/>
      <c r="C412" s="5"/>
      <c r="D412" s="5"/>
      <c r="E412" s="5"/>
      <c r="F412" s="5"/>
      <c r="G412" s="5"/>
    </row>
    <row r="413" spans="1:7" ht="15.6" hidden="1" x14ac:dyDescent="0.3">
      <c r="A413" s="5"/>
      <c r="B413" s="5"/>
      <c r="C413" s="5"/>
      <c r="D413" s="5"/>
      <c r="E413" s="5"/>
      <c r="F413" s="5"/>
      <c r="G413" s="5"/>
    </row>
    <row r="414" spans="1:7" ht="15.6" hidden="1" x14ac:dyDescent="0.3">
      <c r="A414" s="5"/>
      <c r="B414" s="5"/>
      <c r="C414" s="5"/>
      <c r="D414" s="5"/>
      <c r="E414" s="5"/>
      <c r="F414" s="5"/>
      <c r="G414" s="5"/>
    </row>
    <row r="415" spans="1:7" ht="15.6" hidden="1" x14ac:dyDescent="0.3">
      <c r="A415" s="5"/>
      <c r="B415" s="5"/>
      <c r="C415" s="5"/>
      <c r="D415" s="5"/>
      <c r="E415" s="5"/>
      <c r="F415" s="5"/>
      <c r="G415" s="5"/>
    </row>
    <row r="416" spans="1:7" ht="15.6" hidden="1" x14ac:dyDescent="0.3">
      <c r="A416" s="5"/>
      <c r="B416" s="5"/>
      <c r="C416" s="5"/>
      <c r="D416" s="5"/>
      <c r="E416" s="5"/>
      <c r="F416" s="5"/>
      <c r="G416" s="5"/>
    </row>
    <row r="417" spans="1:7" ht="15.6" hidden="1" x14ac:dyDescent="0.3">
      <c r="A417" s="5"/>
      <c r="B417" s="5"/>
      <c r="C417" s="5"/>
      <c r="D417" s="5"/>
      <c r="E417" s="5"/>
      <c r="F417" s="5"/>
      <c r="G417" s="5"/>
    </row>
    <row r="418" spans="1:7" ht="15.6" hidden="1" x14ac:dyDescent="0.3">
      <c r="A418" s="5"/>
      <c r="B418" s="5"/>
      <c r="C418" s="5"/>
      <c r="D418" s="5"/>
      <c r="E418" s="5"/>
      <c r="F418" s="5"/>
      <c r="G418" s="5"/>
    </row>
    <row r="419" spans="1:7" ht="15.6" hidden="1" x14ac:dyDescent="0.3">
      <c r="A419" s="5"/>
      <c r="B419" s="5"/>
      <c r="C419" s="5"/>
      <c r="D419" s="5"/>
      <c r="E419" s="5"/>
      <c r="F419" s="5"/>
      <c r="G419" s="5"/>
    </row>
    <row r="420" spans="1:7" ht="15.6" hidden="1" x14ac:dyDescent="0.3">
      <c r="A420" s="5"/>
      <c r="B420" s="5"/>
      <c r="C420" s="5"/>
      <c r="D420" s="5"/>
      <c r="E420" s="5"/>
      <c r="F420" s="5"/>
      <c r="G420" s="5"/>
    </row>
    <row r="421" spans="1:7" ht="15.6" hidden="1" x14ac:dyDescent="0.3">
      <c r="A421" s="5"/>
      <c r="B421" s="5"/>
      <c r="C421" s="5"/>
      <c r="D421" s="5"/>
      <c r="E421" s="5"/>
      <c r="F421" s="5"/>
      <c r="G421" s="5"/>
    </row>
    <row r="422" spans="1:7" ht="15.6" hidden="1" x14ac:dyDescent="0.3">
      <c r="A422" s="5"/>
      <c r="B422" s="5"/>
      <c r="C422" s="5"/>
      <c r="D422" s="5"/>
      <c r="E422" s="5"/>
      <c r="F422" s="5"/>
      <c r="G422" s="5"/>
    </row>
    <row r="423" spans="1:7" ht="15.6" hidden="1" x14ac:dyDescent="0.3">
      <c r="A423" s="5"/>
      <c r="B423" s="5"/>
      <c r="C423" s="5"/>
      <c r="D423" s="5"/>
      <c r="E423" s="5"/>
      <c r="F423" s="5"/>
      <c r="G423" s="5"/>
    </row>
    <row r="424" spans="1:7" ht="15.6" hidden="1" x14ac:dyDescent="0.3">
      <c r="A424" s="5"/>
      <c r="B424" s="5"/>
      <c r="C424" s="5"/>
      <c r="D424" s="5"/>
      <c r="E424" s="5"/>
      <c r="F424" s="5"/>
      <c r="G424" s="5"/>
    </row>
    <row r="425" spans="1:7" ht="15.6" hidden="1" x14ac:dyDescent="0.3">
      <c r="A425" s="5"/>
      <c r="B425" s="5"/>
      <c r="C425" s="5"/>
      <c r="D425" s="5"/>
      <c r="E425" s="5"/>
      <c r="F425" s="5"/>
      <c r="G425" s="5"/>
    </row>
    <row r="426" spans="1:7" ht="15.6" hidden="1" x14ac:dyDescent="0.3">
      <c r="A426" s="5"/>
      <c r="B426" s="5"/>
      <c r="C426" s="5"/>
      <c r="D426" s="5"/>
      <c r="E426" s="5"/>
      <c r="F426" s="5"/>
      <c r="G426" s="5"/>
    </row>
    <row r="427" spans="1:7" ht="15.6" hidden="1" x14ac:dyDescent="0.3">
      <c r="A427" s="5"/>
      <c r="B427" s="5"/>
      <c r="C427" s="5"/>
      <c r="D427" s="5"/>
      <c r="E427" s="5"/>
      <c r="F427" s="5"/>
      <c r="G427" s="5"/>
    </row>
    <row r="428" spans="1:7" ht="15.6" hidden="1" x14ac:dyDescent="0.3">
      <c r="A428" s="5"/>
      <c r="B428" s="5"/>
      <c r="C428" s="5"/>
      <c r="D428" s="5"/>
      <c r="E428" s="5"/>
      <c r="F428" s="5"/>
      <c r="G428" s="5"/>
    </row>
    <row r="429" spans="1:7" ht="15.6" hidden="1" x14ac:dyDescent="0.3">
      <c r="A429" s="5"/>
      <c r="B429" s="5"/>
      <c r="C429" s="5"/>
      <c r="D429" s="5"/>
      <c r="E429" s="5"/>
      <c r="F429" s="5"/>
      <c r="G429" s="5"/>
    </row>
    <row r="430" spans="1:7" ht="15.6" hidden="1" x14ac:dyDescent="0.3">
      <c r="A430" s="5"/>
      <c r="B430" s="5"/>
      <c r="C430" s="5"/>
      <c r="D430" s="5"/>
      <c r="E430" s="5"/>
      <c r="F430" s="5"/>
      <c r="G430" s="5"/>
    </row>
    <row r="431" spans="1:7" ht="15.6" hidden="1" x14ac:dyDescent="0.3">
      <c r="A431" s="5"/>
      <c r="B431" s="5"/>
      <c r="C431" s="5"/>
      <c r="D431" s="5"/>
      <c r="E431" s="5"/>
      <c r="F431" s="5"/>
      <c r="G431" s="5"/>
    </row>
    <row r="432" spans="1:7" ht="15.6" hidden="1" x14ac:dyDescent="0.3">
      <c r="A432" s="5"/>
      <c r="B432" s="5"/>
      <c r="C432" s="5"/>
      <c r="D432" s="5"/>
      <c r="E432" s="5"/>
      <c r="F432" s="5"/>
      <c r="G432" s="5"/>
    </row>
    <row r="433" spans="1:7" ht="15.6" hidden="1" x14ac:dyDescent="0.3">
      <c r="A433" s="5"/>
      <c r="B433" s="5"/>
      <c r="C433" s="5"/>
      <c r="D433" s="5"/>
      <c r="E433" s="5"/>
      <c r="F433" s="5"/>
      <c r="G433" s="5"/>
    </row>
    <row r="434" spans="1:7" ht="15.6" hidden="1" x14ac:dyDescent="0.3">
      <c r="A434" s="5"/>
      <c r="B434" s="5"/>
      <c r="C434" s="5"/>
      <c r="D434" s="5"/>
      <c r="E434" s="5"/>
      <c r="F434" s="5"/>
      <c r="G434" s="5"/>
    </row>
    <row r="435" spans="1:7" ht="15.6" hidden="1" x14ac:dyDescent="0.3">
      <c r="A435" s="5"/>
      <c r="B435" s="5"/>
      <c r="C435" s="5"/>
      <c r="D435" s="5"/>
      <c r="E435" s="5"/>
      <c r="F435" s="5"/>
      <c r="G435" s="5"/>
    </row>
    <row r="436" spans="1:7" ht="15.6" hidden="1" x14ac:dyDescent="0.3">
      <c r="A436" s="5"/>
      <c r="B436" s="5"/>
      <c r="C436" s="5"/>
      <c r="D436" s="5"/>
      <c r="E436" s="5"/>
      <c r="F436" s="5"/>
      <c r="G436" s="5"/>
    </row>
    <row r="437" spans="1:7" ht="15.6" hidden="1" x14ac:dyDescent="0.3">
      <c r="A437" s="5"/>
      <c r="B437" s="5"/>
      <c r="C437" s="5"/>
      <c r="D437" s="5"/>
      <c r="E437" s="5"/>
      <c r="F437" s="5"/>
      <c r="G437" s="5"/>
    </row>
    <row r="438" spans="1:7" ht="15.6" hidden="1" x14ac:dyDescent="0.3">
      <c r="A438" s="5"/>
      <c r="B438" s="5"/>
      <c r="C438" s="5"/>
      <c r="D438" s="5"/>
      <c r="E438" s="5"/>
      <c r="F438" s="5"/>
      <c r="G438" s="5"/>
    </row>
    <row r="439" spans="1:7" ht="15.6" hidden="1" x14ac:dyDescent="0.3">
      <c r="A439" s="5"/>
      <c r="B439" s="5"/>
      <c r="C439" s="5"/>
      <c r="D439" s="5"/>
      <c r="E439" s="5"/>
      <c r="F439" s="5"/>
      <c r="G439" s="5"/>
    </row>
    <row r="440" spans="1:7" ht="15.6" hidden="1" x14ac:dyDescent="0.3">
      <c r="A440" s="5"/>
      <c r="B440" s="5"/>
      <c r="C440" s="5"/>
      <c r="D440" s="5"/>
      <c r="E440" s="5"/>
      <c r="F440" s="5"/>
      <c r="G440" s="5"/>
    </row>
    <row r="441" spans="1:7" ht="15.6" hidden="1" x14ac:dyDescent="0.3">
      <c r="A441" s="5"/>
      <c r="B441" s="5"/>
      <c r="C441" s="5"/>
      <c r="D441" s="5"/>
      <c r="E441" s="5"/>
      <c r="F441" s="5"/>
      <c r="G441" s="5"/>
    </row>
    <row r="442" spans="1:7" ht="15.6" hidden="1" x14ac:dyDescent="0.3">
      <c r="A442" s="5"/>
      <c r="B442" s="5"/>
      <c r="C442" s="5"/>
      <c r="D442" s="5"/>
      <c r="E442" s="5"/>
      <c r="F442" s="5"/>
      <c r="G442" s="5"/>
    </row>
    <row r="443" spans="1:7" ht="15.6" hidden="1" x14ac:dyDescent="0.3">
      <c r="A443" s="5"/>
      <c r="B443" s="5"/>
      <c r="C443" s="5"/>
      <c r="D443" s="5"/>
      <c r="E443" s="5"/>
      <c r="F443" s="5"/>
      <c r="G443" s="5"/>
    </row>
    <row r="444" spans="1:7" ht="15.6" hidden="1" x14ac:dyDescent="0.3">
      <c r="A444" s="5"/>
      <c r="B444" s="5"/>
      <c r="C444" s="5"/>
      <c r="D444" s="5"/>
      <c r="E444" s="5"/>
      <c r="F444" s="5"/>
      <c r="G444" s="5"/>
    </row>
    <row r="445" spans="1:7" ht="15.6" hidden="1" x14ac:dyDescent="0.3">
      <c r="A445" s="5"/>
      <c r="B445" s="5"/>
      <c r="C445" s="5"/>
      <c r="D445" s="5"/>
      <c r="E445" s="5"/>
      <c r="F445" s="5"/>
      <c r="G445" s="5"/>
    </row>
    <row r="446" spans="1:7" ht="15.6" hidden="1" x14ac:dyDescent="0.3">
      <c r="A446" s="5"/>
      <c r="B446" s="5"/>
      <c r="C446" s="5"/>
      <c r="D446" s="5"/>
      <c r="E446" s="5"/>
      <c r="F446" s="5"/>
      <c r="G446" s="5"/>
    </row>
    <row r="447" spans="1:7" ht="15.6" hidden="1" x14ac:dyDescent="0.3">
      <c r="A447" s="5"/>
      <c r="B447" s="5"/>
      <c r="C447" s="5"/>
      <c r="D447" s="5"/>
      <c r="E447" s="5"/>
      <c r="F447" s="5"/>
      <c r="G447" s="5"/>
    </row>
    <row r="448" spans="1:7" ht="15.6" hidden="1" x14ac:dyDescent="0.3">
      <c r="A448" s="5"/>
      <c r="B448" s="5"/>
      <c r="C448" s="5"/>
      <c r="D448" s="5"/>
      <c r="E448" s="5"/>
      <c r="F448" s="5"/>
      <c r="G448" s="5"/>
    </row>
    <row r="449" spans="1:7" ht="15.6" hidden="1" x14ac:dyDescent="0.3">
      <c r="A449" s="5"/>
      <c r="B449" s="5"/>
      <c r="C449" s="5"/>
      <c r="D449" s="5"/>
      <c r="E449" s="5"/>
      <c r="F449" s="5"/>
      <c r="G449" s="5"/>
    </row>
    <row r="450" spans="1:7" ht="15.6" hidden="1" x14ac:dyDescent="0.3">
      <c r="A450" s="5"/>
      <c r="B450" s="5"/>
      <c r="C450" s="5"/>
      <c r="D450" s="5"/>
      <c r="E450" s="5"/>
      <c r="F450" s="5"/>
      <c r="G450" s="5"/>
    </row>
    <row r="451" spans="1:7" ht="15.6" hidden="1" x14ac:dyDescent="0.3">
      <c r="A451" s="5"/>
      <c r="B451" s="5"/>
      <c r="C451" s="5"/>
      <c r="D451" s="5"/>
      <c r="E451" s="5"/>
      <c r="F451" s="5"/>
      <c r="G451" s="5"/>
    </row>
    <row r="452" spans="1:7" ht="15.6" hidden="1" x14ac:dyDescent="0.3">
      <c r="A452" s="5"/>
      <c r="B452" s="5"/>
      <c r="C452" s="5"/>
      <c r="D452" s="5"/>
      <c r="E452" s="5"/>
      <c r="F452" s="5"/>
      <c r="G452" s="5"/>
    </row>
    <row r="453" spans="1:7" ht="15.6" hidden="1" x14ac:dyDescent="0.3">
      <c r="A453" s="5"/>
      <c r="B453" s="5"/>
      <c r="C453" s="5"/>
      <c r="D453" s="5"/>
      <c r="E453" s="5"/>
      <c r="F453" s="5"/>
      <c r="G453" s="5"/>
    </row>
    <row r="454" spans="1:7" ht="15.6" hidden="1" x14ac:dyDescent="0.3">
      <c r="A454" s="5"/>
      <c r="B454" s="5"/>
      <c r="C454" s="5"/>
      <c r="D454" s="5"/>
      <c r="E454" s="5"/>
      <c r="F454" s="5"/>
      <c r="G454" s="5"/>
    </row>
    <row r="455" spans="1:7" ht="15.6" hidden="1" x14ac:dyDescent="0.3">
      <c r="A455" s="5"/>
      <c r="B455" s="5"/>
      <c r="C455" s="5"/>
      <c r="D455" s="5"/>
      <c r="E455" s="5"/>
      <c r="F455" s="5"/>
      <c r="G455" s="5"/>
    </row>
    <row r="456" spans="1:7" ht="15.6" hidden="1" x14ac:dyDescent="0.3">
      <c r="A456" s="5"/>
      <c r="B456" s="5"/>
      <c r="C456" s="5"/>
      <c r="D456" s="5"/>
      <c r="E456" s="5"/>
      <c r="F456" s="5"/>
      <c r="G456" s="5"/>
    </row>
    <row r="457" spans="1:7" ht="15.6" hidden="1" x14ac:dyDescent="0.3">
      <c r="A457" s="5"/>
      <c r="B457" s="5"/>
      <c r="C457" s="5"/>
      <c r="D457" s="5"/>
      <c r="E457" s="5"/>
      <c r="F457" s="5"/>
      <c r="G457" s="5"/>
    </row>
    <row r="458" spans="1:7" ht="15.6" hidden="1" x14ac:dyDescent="0.3">
      <c r="A458" s="5"/>
      <c r="B458" s="5"/>
      <c r="C458" s="5"/>
      <c r="D458" s="5"/>
      <c r="E458" s="5"/>
      <c r="F458" s="5"/>
      <c r="G458" s="5"/>
    </row>
    <row r="459" spans="1:7" ht="15.6" hidden="1" x14ac:dyDescent="0.3">
      <c r="A459" s="5"/>
      <c r="B459" s="5"/>
      <c r="C459" s="5"/>
      <c r="D459" s="5"/>
      <c r="E459" s="5"/>
      <c r="F459" s="5"/>
      <c r="G459" s="5"/>
    </row>
    <row r="460" spans="1:7" ht="15.6" hidden="1" x14ac:dyDescent="0.3">
      <c r="A460" s="5"/>
      <c r="B460" s="5"/>
      <c r="C460" s="5"/>
      <c r="D460" s="5"/>
      <c r="E460" s="5"/>
      <c r="F460" s="5"/>
      <c r="G460" s="5"/>
    </row>
    <row r="461" spans="1:7" ht="15.6" hidden="1" x14ac:dyDescent="0.3">
      <c r="A461" s="5"/>
      <c r="B461" s="5"/>
      <c r="C461" s="5"/>
      <c r="D461" s="5"/>
      <c r="E461" s="5"/>
      <c r="F461" s="5"/>
      <c r="G461" s="5"/>
    </row>
    <row r="462" spans="1:7" ht="15.6" hidden="1" x14ac:dyDescent="0.3">
      <c r="A462" s="5"/>
      <c r="B462" s="5"/>
      <c r="C462" s="5"/>
      <c r="D462" s="5"/>
      <c r="E462" s="5"/>
      <c r="F462" s="5"/>
      <c r="G462" s="5"/>
    </row>
    <row r="463" spans="1:7" ht="15.6" hidden="1" x14ac:dyDescent="0.3">
      <c r="A463" s="5"/>
      <c r="B463" s="5"/>
      <c r="C463" s="5"/>
      <c r="D463" s="5"/>
      <c r="E463" s="5"/>
      <c r="F463" s="5"/>
      <c r="G463" s="5"/>
    </row>
    <row r="464" spans="1:7" ht="15.6" hidden="1" x14ac:dyDescent="0.3">
      <c r="A464" s="5"/>
      <c r="B464" s="5"/>
      <c r="C464" s="5"/>
      <c r="D464" s="5"/>
      <c r="E464" s="5"/>
      <c r="F464" s="5"/>
      <c r="G464" s="5"/>
    </row>
    <row r="465" spans="1:7" ht="15.6" hidden="1" x14ac:dyDescent="0.3">
      <c r="A465" s="5"/>
      <c r="B465" s="5"/>
      <c r="C465" s="5"/>
      <c r="D465" s="5"/>
      <c r="E465" s="5"/>
      <c r="F465" s="5"/>
      <c r="G465" s="5"/>
    </row>
    <row r="466" spans="1:7" ht="15.6" hidden="1" x14ac:dyDescent="0.3">
      <c r="A466" s="5"/>
      <c r="B466" s="5"/>
      <c r="C466" s="5"/>
      <c r="D466" s="5"/>
      <c r="E466" s="5"/>
      <c r="F466" s="5"/>
      <c r="G466" s="5"/>
    </row>
    <row r="467" spans="1:7" ht="15.6" hidden="1" x14ac:dyDescent="0.3">
      <c r="A467" s="5"/>
      <c r="B467" s="5"/>
      <c r="C467" s="5"/>
      <c r="D467" s="5"/>
      <c r="E467" s="5"/>
      <c r="F467" s="5"/>
      <c r="G467" s="5"/>
    </row>
    <row r="468" spans="1:7" ht="15.6" hidden="1" x14ac:dyDescent="0.3">
      <c r="A468" s="5"/>
      <c r="B468" s="5"/>
      <c r="C468" s="5"/>
      <c r="D468" s="5"/>
      <c r="E468" s="5"/>
      <c r="F468" s="5"/>
      <c r="G468" s="5"/>
    </row>
    <row r="469" spans="1:7" ht="15.6" hidden="1" x14ac:dyDescent="0.3">
      <c r="A469" s="5"/>
      <c r="B469" s="5"/>
      <c r="C469" s="5"/>
      <c r="D469" s="5"/>
      <c r="E469" s="5"/>
      <c r="F469" s="5"/>
      <c r="G469" s="5"/>
    </row>
    <row r="470" spans="1:7" ht="15.6" hidden="1" x14ac:dyDescent="0.3">
      <c r="A470" s="5"/>
      <c r="B470" s="5"/>
      <c r="C470" s="5"/>
      <c r="D470" s="5"/>
      <c r="E470" s="5"/>
      <c r="F470" s="5"/>
      <c r="G470" s="5"/>
    </row>
    <row r="471" spans="1:7" ht="15.6" hidden="1" x14ac:dyDescent="0.3">
      <c r="A471" s="5"/>
      <c r="B471" s="5"/>
      <c r="C471" s="5"/>
      <c r="D471" s="5"/>
      <c r="E471" s="5"/>
      <c r="F471" s="5"/>
      <c r="G471" s="5"/>
    </row>
    <row r="472" spans="1:7" ht="15.6" hidden="1" x14ac:dyDescent="0.3">
      <c r="A472" s="5"/>
      <c r="B472" s="5"/>
      <c r="C472" s="5"/>
      <c r="D472" s="5"/>
      <c r="E472" s="5"/>
      <c r="F472" s="5"/>
      <c r="G472" s="5"/>
    </row>
    <row r="473" spans="1:7" ht="15.6" hidden="1" x14ac:dyDescent="0.3">
      <c r="A473" s="5"/>
      <c r="B473" s="5"/>
      <c r="C473" s="5"/>
      <c r="D473" s="5"/>
      <c r="E473" s="5"/>
      <c r="F473" s="5"/>
      <c r="G473" s="5"/>
    </row>
    <row r="474" spans="1:7" ht="15.6" hidden="1" x14ac:dyDescent="0.3">
      <c r="A474" s="5"/>
      <c r="B474" s="5"/>
      <c r="C474" s="5"/>
      <c r="D474" s="5"/>
      <c r="E474" s="5"/>
      <c r="F474" s="5"/>
      <c r="G474" s="5"/>
    </row>
    <row r="475" spans="1:7" ht="15.6" hidden="1" x14ac:dyDescent="0.3">
      <c r="A475" s="5"/>
      <c r="B475" s="5"/>
      <c r="C475" s="5"/>
      <c r="D475" s="5"/>
      <c r="E475" s="5"/>
      <c r="F475" s="5"/>
      <c r="G475" s="5"/>
    </row>
    <row r="476" spans="1:7" ht="15.6" hidden="1" x14ac:dyDescent="0.3">
      <c r="A476" s="5"/>
      <c r="B476" s="5"/>
      <c r="C476" s="5"/>
      <c r="D476" s="5"/>
      <c r="E476" s="5"/>
      <c r="F476" s="5"/>
      <c r="G476" s="5"/>
    </row>
    <row r="477" spans="1:7" ht="15.6" hidden="1" x14ac:dyDescent="0.3">
      <c r="A477" s="5"/>
      <c r="B477" s="5"/>
      <c r="C477" s="5"/>
      <c r="D477" s="5"/>
      <c r="E477" s="5"/>
      <c r="F477" s="5"/>
      <c r="G477" s="5"/>
    </row>
    <row r="478" spans="1:7" ht="15.6" hidden="1" x14ac:dyDescent="0.3">
      <c r="A478" s="5"/>
      <c r="B478" s="5"/>
      <c r="C478" s="5"/>
      <c r="D478" s="5"/>
      <c r="E478" s="5"/>
      <c r="F478" s="5"/>
      <c r="G478" s="5"/>
    </row>
    <row r="479" spans="1:7" ht="15.6" hidden="1" x14ac:dyDescent="0.3">
      <c r="A479" s="5"/>
      <c r="B479" s="5"/>
      <c r="C479" s="5"/>
      <c r="D479" s="5"/>
      <c r="E479" s="5"/>
      <c r="F479" s="5"/>
      <c r="G479" s="5"/>
    </row>
    <row r="480" spans="1:7" ht="15.6" hidden="1" x14ac:dyDescent="0.3">
      <c r="A480" s="5"/>
      <c r="B480" s="5"/>
      <c r="C480" s="5"/>
      <c r="D480" s="5"/>
      <c r="E480" s="5"/>
      <c r="F480" s="5"/>
      <c r="G480" s="5"/>
    </row>
    <row r="481" spans="1:7" ht="15.6" hidden="1" x14ac:dyDescent="0.3">
      <c r="A481" s="5"/>
      <c r="B481" s="5"/>
      <c r="C481" s="5"/>
      <c r="D481" s="5"/>
      <c r="E481" s="5"/>
      <c r="F481" s="5"/>
      <c r="G481" s="5"/>
    </row>
    <row r="482" spans="1:7" ht="15.6" hidden="1" x14ac:dyDescent="0.3">
      <c r="A482" s="5"/>
      <c r="B482" s="5"/>
      <c r="C482" s="5"/>
      <c r="D482" s="5"/>
      <c r="E482" s="5"/>
      <c r="F482" s="5"/>
      <c r="G482" s="5"/>
    </row>
    <row r="483" spans="1:7" ht="15.6" hidden="1" x14ac:dyDescent="0.3">
      <c r="A483" s="5"/>
      <c r="B483" s="5"/>
      <c r="C483" s="5"/>
      <c r="D483" s="5"/>
      <c r="E483" s="5"/>
      <c r="F483" s="5"/>
      <c r="G483" s="5"/>
    </row>
    <row r="484" spans="1:7" ht="15.6" hidden="1" x14ac:dyDescent="0.3">
      <c r="A484" s="5"/>
      <c r="B484" s="5"/>
      <c r="C484" s="5"/>
      <c r="D484" s="5"/>
      <c r="E484" s="5"/>
      <c r="F484" s="5"/>
      <c r="G484" s="5"/>
    </row>
    <row r="485" spans="1:7" ht="15.6" hidden="1" x14ac:dyDescent="0.3">
      <c r="A485" s="5"/>
      <c r="B485" s="5"/>
      <c r="C485" s="5"/>
      <c r="D485" s="5"/>
      <c r="E485" s="5"/>
      <c r="F485" s="5"/>
      <c r="G485" s="5"/>
    </row>
    <row r="486" spans="1:7" ht="15.6" hidden="1" x14ac:dyDescent="0.3">
      <c r="A486" s="5"/>
      <c r="B486" s="5"/>
      <c r="C486" s="5"/>
      <c r="D486" s="5"/>
      <c r="E486" s="5"/>
      <c r="F486" s="5"/>
      <c r="G486" s="5"/>
    </row>
    <row r="487" spans="1:7" ht="15.6" hidden="1" x14ac:dyDescent="0.3">
      <c r="A487" s="5"/>
      <c r="B487" s="5"/>
      <c r="C487" s="5"/>
      <c r="D487" s="5"/>
      <c r="E487" s="5"/>
      <c r="F487" s="5"/>
      <c r="G487" s="5"/>
    </row>
    <row r="488" spans="1:7" ht="15.6" hidden="1" x14ac:dyDescent="0.3">
      <c r="A488" s="5"/>
      <c r="B488" s="5"/>
      <c r="C488" s="5"/>
      <c r="D488" s="5"/>
      <c r="E488" s="5"/>
      <c r="F488" s="5"/>
      <c r="G488" s="5"/>
    </row>
    <row r="489" spans="1:7" ht="15.6" hidden="1" x14ac:dyDescent="0.3">
      <c r="A489" s="5"/>
      <c r="B489" s="5"/>
      <c r="C489" s="5"/>
      <c r="D489" s="5"/>
      <c r="E489" s="5"/>
      <c r="F489" s="5"/>
      <c r="G489" s="5"/>
    </row>
    <row r="490" spans="1:7" ht="15.6" hidden="1" x14ac:dyDescent="0.3">
      <c r="A490" s="5"/>
      <c r="B490" s="5"/>
      <c r="C490" s="5"/>
      <c r="D490" s="5"/>
      <c r="E490" s="5"/>
      <c r="F490" s="5"/>
      <c r="G490" s="5"/>
    </row>
    <row r="491" spans="1:7" ht="15.6" hidden="1" x14ac:dyDescent="0.3">
      <c r="A491" s="5"/>
      <c r="B491" s="5"/>
      <c r="C491" s="5"/>
      <c r="D491" s="5"/>
      <c r="E491" s="5"/>
      <c r="F491" s="5"/>
      <c r="G491" s="5"/>
    </row>
    <row r="492" spans="1:7" ht="15.6" hidden="1" x14ac:dyDescent="0.3">
      <c r="A492" s="5"/>
      <c r="B492" s="5"/>
      <c r="C492" s="5"/>
      <c r="D492" s="5"/>
      <c r="E492" s="5"/>
      <c r="F492" s="5"/>
      <c r="G492" s="5"/>
    </row>
    <row r="493" spans="1:7" ht="15.6" hidden="1" x14ac:dyDescent="0.3">
      <c r="A493" s="5"/>
      <c r="B493" s="5"/>
      <c r="C493" s="5"/>
      <c r="D493" s="5"/>
      <c r="E493" s="5"/>
      <c r="F493" s="5"/>
      <c r="G493" s="5"/>
    </row>
    <row r="494" spans="1:7" ht="15.6" hidden="1" x14ac:dyDescent="0.3">
      <c r="A494" s="5"/>
      <c r="B494" s="5"/>
      <c r="C494" s="5"/>
      <c r="D494" s="5"/>
      <c r="E494" s="5"/>
      <c r="F494" s="5"/>
      <c r="G494" s="5"/>
    </row>
    <row r="495" spans="1:7" ht="15.6" hidden="1" x14ac:dyDescent="0.3">
      <c r="A495" s="5"/>
      <c r="B495" s="5"/>
      <c r="C495" s="5"/>
      <c r="D495" s="5"/>
      <c r="E495" s="5"/>
      <c r="F495" s="5"/>
      <c r="G495" s="5"/>
    </row>
    <row r="496" spans="1:7" ht="15.6" hidden="1" x14ac:dyDescent="0.3">
      <c r="A496" s="5"/>
      <c r="B496" s="5"/>
      <c r="C496" s="5"/>
      <c r="D496" s="5"/>
      <c r="E496" s="5"/>
      <c r="F496" s="5"/>
      <c r="G496" s="5"/>
    </row>
    <row r="497" spans="1:7" ht="15.6" hidden="1" x14ac:dyDescent="0.3">
      <c r="A497" s="5"/>
      <c r="B497" s="5"/>
      <c r="C497" s="5"/>
      <c r="D497" s="5"/>
      <c r="E497" s="5"/>
      <c r="F497" s="5"/>
      <c r="G497" s="5"/>
    </row>
    <row r="498" spans="1:7" ht="15.6" hidden="1" x14ac:dyDescent="0.3">
      <c r="A498" s="5"/>
      <c r="B498" s="5"/>
      <c r="C498" s="5"/>
      <c r="D498" s="5"/>
      <c r="E498" s="5"/>
      <c r="F498" s="5"/>
      <c r="G498" s="5"/>
    </row>
    <row r="499" spans="1:7" ht="15.6" hidden="1" x14ac:dyDescent="0.3">
      <c r="A499" s="5"/>
      <c r="B499" s="5"/>
      <c r="C499" s="5"/>
      <c r="D499" s="5"/>
      <c r="E499" s="5"/>
      <c r="F499" s="5"/>
      <c r="G499" s="5"/>
    </row>
    <row r="500" spans="1:7" ht="15.6" hidden="1" x14ac:dyDescent="0.3">
      <c r="A500" s="5"/>
      <c r="B500" s="5"/>
      <c r="C500" s="5"/>
      <c r="D500" s="5"/>
      <c r="E500" s="5"/>
      <c r="F500" s="5"/>
      <c r="G500" s="5"/>
    </row>
    <row r="501" spans="1:7" ht="15.6" hidden="1" x14ac:dyDescent="0.3">
      <c r="A501" s="5"/>
      <c r="B501" s="5"/>
      <c r="C501" s="5"/>
      <c r="D501" s="5"/>
      <c r="E501" s="5"/>
      <c r="F501" s="5"/>
      <c r="G501" s="5"/>
    </row>
    <row r="502" spans="1:7" ht="15.6" hidden="1" x14ac:dyDescent="0.3">
      <c r="A502" s="5"/>
      <c r="B502" s="5"/>
      <c r="C502" s="5"/>
      <c r="D502" s="5"/>
      <c r="E502" s="5"/>
      <c r="F502" s="5"/>
      <c r="G502" s="5"/>
    </row>
    <row r="503" spans="1:7" ht="15.6" hidden="1" x14ac:dyDescent="0.3">
      <c r="A503" s="5"/>
      <c r="B503" s="5"/>
      <c r="C503" s="5"/>
      <c r="D503" s="5"/>
      <c r="E503" s="5"/>
      <c r="F503" s="5"/>
      <c r="G503" s="5"/>
    </row>
    <row r="504" spans="1:7" ht="15.6" hidden="1" x14ac:dyDescent="0.3">
      <c r="A504" s="5"/>
      <c r="B504" s="5"/>
      <c r="C504" s="5"/>
      <c r="D504" s="5"/>
      <c r="E504" s="5"/>
      <c r="F504" s="5"/>
      <c r="G504" s="5"/>
    </row>
    <row r="505" spans="1:7" ht="15.6" hidden="1" x14ac:dyDescent="0.3">
      <c r="A505" s="5"/>
      <c r="B505" s="5"/>
      <c r="C505" s="5"/>
      <c r="D505" s="5"/>
      <c r="E505" s="5"/>
      <c r="F505" s="5"/>
      <c r="G505" s="5"/>
    </row>
    <row r="506" spans="1:7" ht="15.6" hidden="1" x14ac:dyDescent="0.3">
      <c r="A506" s="5"/>
      <c r="B506" s="5"/>
      <c r="C506" s="5"/>
      <c r="D506" s="5"/>
      <c r="E506" s="5"/>
      <c r="F506" s="5"/>
      <c r="G506" s="5"/>
    </row>
    <row r="507" spans="1:7" ht="15.6" hidden="1" x14ac:dyDescent="0.3">
      <c r="A507" s="5"/>
      <c r="B507" s="5"/>
      <c r="C507" s="5"/>
      <c r="D507" s="5"/>
      <c r="E507" s="5"/>
      <c r="F507" s="5"/>
      <c r="G507" s="5"/>
    </row>
    <row r="508" spans="1:7" ht="15.6" hidden="1" x14ac:dyDescent="0.3">
      <c r="A508" s="5"/>
      <c r="B508" s="5"/>
      <c r="C508" s="5"/>
      <c r="D508" s="5"/>
      <c r="E508" s="5"/>
      <c r="F508" s="5"/>
      <c r="G508" s="5"/>
    </row>
    <row r="509" spans="1:7" ht="15.6" hidden="1" x14ac:dyDescent="0.3">
      <c r="A509" s="5"/>
      <c r="B509" s="5"/>
      <c r="C509" s="5"/>
      <c r="D509" s="5"/>
      <c r="E509" s="5"/>
      <c r="F509" s="5"/>
      <c r="G509" s="5"/>
    </row>
    <row r="510" spans="1:7" ht="15.6" hidden="1" x14ac:dyDescent="0.3">
      <c r="A510" s="5"/>
      <c r="B510" s="5"/>
      <c r="C510" s="5"/>
      <c r="D510" s="5"/>
      <c r="E510" s="5"/>
      <c r="F510" s="5"/>
      <c r="G510" s="5"/>
    </row>
    <row r="511" spans="1:7" ht="15.6" hidden="1" x14ac:dyDescent="0.3">
      <c r="A511" s="5"/>
      <c r="B511" s="5"/>
      <c r="C511" s="5"/>
      <c r="D511" s="5"/>
      <c r="E511" s="5"/>
      <c r="F511" s="5"/>
      <c r="G511" s="5"/>
    </row>
    <row r="512" spans="1:7" ht="15.6" hidden="1" x14ac:dyDescent="0.3">
      <c r="A512" s="5"/>
      <c r="B512" s="5"/>
      <c r="C512" s="5"/>
      <c r="D512" s="5"/>
      <c r="E512" s="5"/>
      <c r="F512" s="5"/>
      <c r="G512" s="5"/>
    </row>
    <row r="513" spans="1:7" ht="15.6" hidden="1" x14ac:dyDescent="0.3">
      <c r="A513" s="5"/>
      <c r="B513" s="5"/>
      <c r="C513" s="5"/>
      <c r="D513" s="5"/>
      <c r="E513" s="5"/>
      <c r="F513" s="5"/>
      <c r="G513" s="5"/>
    </row>
    <row r="514" spans="1:7" ht="15.6" hidden="1" x14ac:dyDescent="0.3">
      <c r="A514" s="5"/>
      <c r="B514" s="5"/>
      <c r="C514" s="5"/>
      <c r="D514" s="5"/>
      <c r="E514" s="5"/>
      <c r="F514" s="5"/>
      <c r="G514" s="5"/>
    </row>
    <row r="515" spans="1:7" ht="15.6" hidden="1" x14ac:dyDescent="0.3">
      <c r="A515" s="5"/>
      <c r="B515" s="5"/>
      <c r="C515" s="5"/>
      <c r="D515" s="5"/>
      <c r="E515" s="5"/>
      <c r="F515" s="5"/>
      <c r="G515" s="5"/>
    </row>
    <row r="516" spans="1:7" ht="15.6" hidden="1" x14ac:dyDescent="0.3">
      <c r="A516" s="5"/>
      <c r="B516" s="5"/>
      <c r="C516" s="5"/>
      <c r="D516" s="5"/>
      <c r="E516" s="5"/>
      <c r="F516" s="5"/>
      <c r="G516" s="5"/>
    </row>
    <row r="517" spans="1:7" ht="15.6" hidden="1" x14ac:dyDescent="0.3">
      <c r="A517" s="5"/>
      <c r="B517" s="5"/>
      <c r="C517" s="5"/>
      <c r="D517" s="5"/>
      <c r="E517" s="5"/>
      <c r="F517" s="5"/>
      <c r="G517" s="5"/>
    </row>
    <row r="518" spans="1:7" ht="15.6" hidden="1" x14ac:dyDescent="0.3">
      <c r="A518" s="5"/>
      <c r="B518" s="5"/>
      <c r="C518" s="5"/>
      <c r="D518" s="5"/>
      <c r="E518" s="5"/>
      <c r="F518" s="5"/>
      <c r="G518" s="5"/>
    </row>
    <row r="519" spans="1:7" ht="15.6" hidden="1" x14ac:dyDescent="0.3">
      <c r="A519" s="5"/>
      <c r="B519" s="5"/>
      <c r="C519" s="5"/>
      <c r="D519" s="5"/>
      <c r="E519" s="5"/>
      <c r="F519" s="5"/>
      <c r="G519" s="5"/>
    </row>
    <row r="520" spans="1:7" ht="15.6" hidden="1" x14ac:dyDescent="0.3">
      <c r="A520" s="5"/>
      <c r="B520" s="5"/>
      <c r="C520" s="5"/>
      <c r="D520" s="5"/>
      <c r="E520" s="5"/>
      <c r="F520" s="5"/>
      <c r="G520" s="5"/>
    </row>
    <row r="521" spans="1:7" ht="15.6" hidden="1" x14ac:dyDescent="0.3">
      <c r="A521" s="5"/>
      <c r="B521" s="5"/>
      <c r="C521" s="5"/>
      <c r="D521" s="5"/>
      <c r="E521" s="5"/>
      <c r="F521" s="5"/>
      <c r="G521" s="5"/>
    </row>
    <row r="522" spans="1:7" ht="15.6" hidden="1" x14ac:dyDescent="0.3">
      <c r="A522" s="5"/>
      <c r="B522" s="5"/>
      <c r="C522" s="5"/>
      <c r="D522" s="5"/>
      <c r="E522" s="5"/>
      <c r="F522" s="5"/>
      <c r="G522" s="5"/>
    </row>
    <row r="523" spans="1:7" ht="15.6" hidden="1" x14ac:dyDescent="0.3">
      <c r="A523" s="5"/>
      <c r="B523" s="5"/>
      <c r="C523" s="5"/>
      <c r="D523" s="5"/>
      <c r="E523" s="5"/>
      <c r="F523" s="5"/>
      <c r="G523" s="5"/>
    </row>
    <row r="524" spans="1:7" ht="15.6" hidden="1" x14ac:dyDescent="0.3">
      <c r="A524" s="5"/>
      <c r="B524" s="5"/>
      <c r="C524" s="5"/>
      <c r="D524" s="5"/>
      <c r="E524" s="5"/>
      <c r="F524" s="5"/>
      <c r="G524" s="5"/>
    </row>
    <row r="525" spans="1:7" ht="15.6" hidden="1" x14ac:dyDescent="0.3">
      <c r="A525" s="5"/>
      <c r="B525" s="5"/>
      <c r="C525" s="5"/>
      <c r="D525" s="5"/>
      <c r="E525" s="5"/>
      <c r="F525" s="5"/>
      <c r="G525" s="5"/>
    </row>
    <row r="526" spans="1:7" ht="15.6" hidden="1" x14ac:dyDescent="0.3">
      <c r="A526" s="5"/>
      <c r="B526" s="5"/>
      <c r="C526" s="5"/>
      <c r="D526" s="5"/>
      <c r="E526" s="5"/>
      <c r="F526" s="5"/>
      <c r="G526" s="5"/>
    </row>
    <row r="527" spans="1:7" ht="15.6" hidden="1" x14ac:dyDescent="0.3">
      <c r="A527" s="5"/>
      <c r="B527" s="5"/>
      <c r="C527" s="5"/>
      <c r="D527" s="5"/>
      <c r="E527" s="5"/>
      <c r="F527" s="5"/>
      <c r="G527" s="5"/>
    </row>
    <row r="528" spans="1:7" ht="15.6" hidden="1" x14ac:dyDescent="0.3">
      <c r="A528" s="5"/>
      <c r="B528" s="5"/>
      <c r="C528" s="5"/>
      <c r="D528" s="5"/>
      <c r="E528" s="5"/>
      <c r="F528" s="5"/>
      <c r="G528" s="5"/>
    </row>
    <row r="529" spans="1:7" ht="15.6" hidden="1" x14ac:dyDescent="0.3">
      <c r="A529" s="5"/>
      <c r="B529" s="5"/>
      <c r="C529" s="5"/>
      <c r="D529" s="5"/>
      <c r="E529" s="5"/>
      <c r="F529" s="5"/>
      <c r="G529" s="5"/>
    </row>
    <row r="530" spans="1:7" ht="15.6" hidden="1" x14ac:dyDescent="0.3">
      <c r="A530" s="5"/>
      <c r="B530" s="5"/>
      <c r="C530" s="5"/>
      <c r="D530" s="5"/>
      <c r="E530" s="5"/>
      <c r="F530" s="5"/>
      <c r="G530" s="5"/>
    </row>
    <row r="531" spans="1:7" ht="15.6" hidden="1" x14ac:dyDescent="0.3">
      <c r="A531" s="5"/>
      <c r="B531" s="5"/>
      <c r="C531" s="5"/>
      <c r="D531" s="5"/>
      <c r="E531" s="5"/>
      <c r="F531" s="5"/>
      <c r="G531" s="5"/>
    </row>
    <row r="532" spans="1:7" ht="15.6" hidden="1" x14ac:dyDescent="0.3">
      <c r="A532" s="5"/>
      <c r="B532" s="5"/>
      <c r="C532" s="5"/>
      <c r="D532" s="5"/>
      <c r="E532" s="5"/>
      <c r="F532" s="5"/>
      <c r="G532" s="5"/>
    </row>
    <row r="533" spans="1:7" ht="15.6" hidden="1" x14ac:dyDescent="0.3">
      <c r="A533" s="5"/>
      <c r="B533" s="5"/>
      <c r="C533" s="5"/>
      <c r="D533" s="5"/>
      <c r="E533" s="5"/>
      <c r="F533" s="5"/>
      <c r="G533" s="5"/>
    </row>
    <row r="534" spans="1:7" ht="15.6" hidden="1" x14ac:dyDescent="0.3">
      <c r="A534" s="5"/>
      <c r="B534" s="5"/>
      <c r="C534" s="5"/>
      <c r="D534" s="5"/>
      <c r="E534" s="5"/>
      <c r="F534" s="5"/>
      <c r="G534" s="5"/>
    </row>
    <row r="535" spans="1:7" ht="15.6" hidden="1" x14ac:dyDescent="0.3">
      <c r="A535" s="5"/>
      <c r="B535" s="5"/>
      <c r="C535" s="5"/>
      <c r="D535" s="5"/>
      <c r="E535" s="5"/>
      <c r="F535" s="5"/>
      <c r="G535" s="5"/>
    </row>
    <row r="536" spans="1:7" ht="15.6" hidden="1" x14ac:dyDescent="0.3">
      <c r="A536" s="5"/>
      <c r="B536" s="5"/>
      <c r="C536" s="5"/>
      <c r="D536" s="5"/>
      <c r="E536" s="5"/>
      <c r="F536" s="5"/>
      <c r="G536" s="5"/>
    </row>
    <row r="537" spans="1:7" ht="15.6" hidden="1" x14ac:dyDescent="0.3">
      <c r="A537" s="5"/>
      <c r="B537" s="5"/>
      <c r="C537" s="5"/>
      <c r="D537" s="5"/>
      <c r="E537" s="5"/>
      <c r="F537" s="5"/>
      <c r="G537" s="5"/>
    </row>
    <row r="538" spans="1:7" ht="15.6" hidden="1" x14ac:dyDescent="0.3">
      <c r="A538" s="5"/>
      <c r="B538" s="5"/>
      <c r="C538" s="5"/>
      <c r="D538" s="5"/>
      <c r="E538" s="5"/>
      <c r="F538" s="5"/>
      <c r="G538" s="5"/>
    </row>
    <row r="539" spans="1:7" ht="15.6" hidden="1" x14ac:dyDescent="0.3">
      <c r="A539" s="5"/>
      <c r="B539" s="5"/>
      <c r="C539" s="5"/>
      <c r="D539" s="5"/>
      <c r="E539" s="5"/>
      <c r="F539" s="5"/>
      <c r="G539" s="5"/>
    </row>
    <row r="540" spans="1:7" ht="15.6" hidden="1" x14ac:dyDescent="0.3">
      <c r="A540" s="5"/>
      <c r="B540" s="5"/>
      <c r="C540" s="5"/>
      <c r="D540" s="5"/>
      <c r="E540" s="5"/>
      <c r="F540" s="5"/>
      <c r="G540" s="5"/>
    </row>
    <row r="541" spans="1:7" ht="15.6" hidden="1" x14ac:dyDescent="0.3">
      <c r="A541" s="5"/>
      <c r="B541" s="5"/>
      <c r="C541" s="5"/>
      <c r="D541" s="5"/>
      <c r="E541" s="5"/>
      <c r="F541" s="5"/>
      <c r="G541" s="5"/>
    </row>
    <row r="542" spans="1:7" ht="15.6" hidden="1" x14ac:dyDescent="0.3">
      <c r="A542" s="5"/>
      <c r="B542" s="5"/>
      <c r="C542" s="5"/>
      <c r="D542" s="5"/>
      <c r="E542" s="5"/>
      <c r="F542" s="5"/>
      <c r="G542" s="5"/>
    </row>
    <row r="543" spans="1:7" ht="15.6" hidden="1" x14ac:dyDescent="0.3">
      <c r="A543" s="5"/>
      <c r="B543" s="5"/>
      <c r="C543" s="5"/>
      <c r="D543" s="5"/>
      <c r="E543" s="5"/>
      <c r="F543" s="5"/>
      <c r="G543" s="5"/>
    </row>
    <row r="544" spans="1:7" ht="15.6" hidden="1" x14ac:dyDescent="0.3">
      <c r="A544" s="5"/>
      <c r="B544" s="5"/>
      <c r="C544" s="5"/>
      <c r="D544" s="5"/>
      <c r="E544" s="5"/>
      <c r="F544" s="5"/>
      <c r="G544" s="5"/>
    </row>
    <row r="545" spans="1:7" ht="15.6" hidden="1" x14ac:dyDescent="0.3">
      <c r="A545" s="5"/>
      <c r="B545" s="5"/>
      <c r="C545" s="5"/>
      <c r="D545" s="5"/>
      <c r="E545" s="5"/>
      <c r="F545" s="5"/>
      <c r="G545" s="5"/>
    </row>
    <row r="546" spans="1:7" ht="15.6" hidden="1" x14ac:dyDescent="0.3">
      <c r="A546" s="5"/>
      <c r="B546" s="5"/>
      <c r="C546" s="5"/>
      <c r="D546" s="5"/>
      <c r="E546" s="5"/>
      <c r="F546" s="5"/>
      <c r="G546" s="5"/>
    </row>
    <row r="547" spans="1:7" ht="15.6" hidden="1" x14ac:dyDescent="0.3">
      <c r="A547" s="5"/>
      <c r="B547" s="5"/>
      <c r="C547" s="5"/>
      <c r="D547" s="5"/>
      <c r="E547" s="5"/>
      <c r="F547" s="5"/>
      <c r="G547" s="5"/>
    </row>
    <row r="548" spans="1:7" ht="15.6" hidden="1" x14ac:dyDescent="0.3">
      <c r="A548" s="5"/>
      <c r="B548" s="5"/>
      <c r="C548" s="5"/>
      <c r="D548" s="5"/>
      <c r="E548" s="5"/>
      <c r="F548" s="5"/>
      <c r="G548" s="5"/>
    </row>
    <row r="549" spans="1:7" ht="15.6" hidden="1" x14ac:dyDescent="0.3">
      <c r="A549" s="5"/>
      <c r="B549" s="5"/>
      <c r="C549" s="5"/>
      <c r="D549" s="5"/>
      <c r="E549" s="5"/>
      <c r="F549" s="5"/>
      <c r="G549" s="5"/>
    </row>
    <row r="550" spans="1:7" ht="15.6" hidden="1" x14ac:dyDescent="0.3">
      <c r="A550" s="5"/>
      <c r="B550" s="5"/>
      <c r="C550" s="5"/>
      <c r="D550" s="5"/>
      <c r="E550" s="5"/>
      <c r="F550" s="5"/>
      <c r="G550" s="5"/>
    </row>
    <row r="551" spans="1:7" ht="15.6" hidden="1" x14ac:dyDescent="0.3">
      <c r="A551" s="5"/>
      <c r="B551" s="5"/>
      <c r="C551" s="5"/>
      <c r="D551" s="5"/>
      <c r="E551" s="5"/>
      <c r="F551" s="5"/>
      <c r="G551" s="5"/>
    </row>
    <row r="552" spans="1:7" ht="15.6" hidden="1" x14ac:dyDescent="0.3">
      <c r="A552" s="5"/>
      <c r="B552" s="5"/>
      <c r="C552" s="5"/>
      <c r="D552" s="5"/>
      <c r="E552" s="5"/>
      <c r="F552" s="5"/>
      <c r="G552" s="5"/>
    </row>
    <row r="553" spans="1:7" ht="15.6" hidden="1" x14ac:dyDescent="0.3">
      <c r="A553" s="5"/>
      <c r="B553" s="5"/>
      <c r="C553" s="5"/>
      <c r="D553" s="5"/>
      <c r="E553" s="5"/>
      <c r="F553" s="5"/>
      <c r="G553" s="5"/>
    </row>
    <row r="554" spans="1:7" ht="15.6" hidden="1" x14ac:dyDescent="0.3">
      <c r="A554" s="5"/>
      <c r="B554" s="5"/>
      <c r="C554" s="5"/>
      <c r="D554" s="5"/>
      <c r="E554" s="5"/>
      <c r="F554" s="5"/>
      <c r="G554" s="5"/>
    </row>
    <row r="555" spans="1:7" ht="15.6" hidden="1" x14ac:dyDescent="0.3">
      <c r="A555" s="5"/>
      <c r="B555" s="5"/>
      <c r="C555" s="5"/>
      <c r="D555" s="5"/>
      <c r="E555" s="5"/>
      <c r="F555" s="5"/>
      <c r="G555" s="5"/>
    </row>
    <row r="556" spans="1:7" ht="15.6" hidden="1" x14ac:dyDescent="0.3">
      <c r="A556" s="5"/>
      <c r="B556" s="5"/>
      <c r="C556" s="5"/>
      <c r="D556" s="5"/>
      <c r="E556" s="5"/>
      <c r="F556" s="5"/>
      <c r="G556" s="5"/>
    </row>
    <row r="557" spans="1:7" ht="15.6" hidden="1" x14ac:dyDescent="0.3">
      <c r="A557" s="5"/>
      <c r="B557" s="5"/>
      <c r="C557" s="5"/>
      <c r="D557" s="5"/>
      <c r="E557" s="5"/>
      <c r="F557" s="5"/>
      <c r="G557" s="5"/>
    </row>
    <row r="558" spans="1:7" ht="15.6" hidden="1" x14ac:dyDescent="0.3">
      <c r="A558" s="5"/>
      <c r="B558" s="5"/>
      <c r="C558" s="5"/>
      <c r="D558" s="5"/>
      <c r="E558" s="5"/>
      <c r="F558" s="5"/>
      <c r="G558" s="5"/>
    </row>
    <row r="559" spans="1:7" ht="15.6" hidden="1" x14ac:dyDescent="0.3">
      <c r="A559" s="5"/>
      <c r="B559" s="5"/>
      <c r="C559" s="5"/>
      <c r="D559" s="5"/>
      <c r="E559" s="5"/>
      <c r="F559" s="5"/>
      <c r="G559" s="5"/>
    </row>
    <row r="560" spans="1:7" ht="15.6" hidden="1" x14ac:dyDescent="0.3">
      <c r="A560" s="5"/>
      <c r="B560" s="5"/>
      <c r="C560" s="5"/>
      <c r="D560" s="5"/>
      <c r="E560" s="5"/>
      <c r="F560" s="5"/>
      <c r="G560" s="5"/>
    </row>
    <row r="561" spans="1:7" ht="15.6" hidden="1" x14ac:dyDescent="0.3">
      <c r="A561" s="5"/>
      <c r="B561" s="5"/>
      <c r="C561" s="5"/>
      <c r="D561" s="5"/>
      <c r="E561" s="5"/>
      <c r="F561" s="5"/>
      <c r="G561" s="5"/>
    </row>
    <row r="562" spans="1:7" ht="15.6" hidden="1" x14ac:dyDescent="0.3">
      <c r="A562" s="5"/>
      <c r="B562" s="5"/>
      <c r="C562" s="5"/>
      <c r="D562" s="5"/>
      <c r="E562" s="5"/>
      <c r="F562" s="5"/>
      <c r="G562" s="5"/>
    </row>
    <row r="563" spans="1:7" ht="15.6" hidden="1" x14ac:dyDescent="0.3">
      <c r="A563" s="5"/>
      <c r="B563" s="5"/>
      <c r="C563" s="5"/>
      <c r="D563" s="5"/>
      <c r="E563" s="5"/>
      <c r="F563" s="5"/>
      <c r="G563" s="5"/>
    </row>
    <row r="564" spans="1:7" ht="15.6" hidden="1" x14ac:dyDescent="0.3">
      <c r="A564" s="5"/>
      <c r="B564" s="5"/>
      <c r="C564" s="5"/>
      <c r="D564" s="5"/>
      <c r="E564" s="5"/>
      <c r="F564" s="5"/>
      <c r="G564" s="5"/>
    </row>
    <row r="565" spans="1:7" ht="15.6" hidden="1" x14ac:dyDescent="0.3">
      <c r="A565" s="5"/>
      <c r="B565" s="5"/>
      <c r="C565" s="5"/>
      <c r="D565" s="5"/>
      <c r="E565" s="5"/>
      <c r="F565" s="5"/>
      <c r="G565" s="5"/>
    </row>
    <row r="566" spans="1:7" ht="15.6" hidden="1" x14ac:dyDescent="0.3">
      <c r="A566" s="5"/>
      <c r="B566" s="5"/>
      <c r="C566" s="5"/>
      <c r="D566" s="5"/>
      <c r="E566" s="5"/>
      <c r="F566" s="5"/>
      <c r="G566" s="5"/>
    </row>
    <row r="567" spans="1:7" ht="15.6" hidden="1" x14ac:dyDescent="0.3">
      <c r="A567" s="5"/>
      <c r="B567" s="5"/>
      <c r="C567" s="5"/>
      <c r="D567" s="5"/>
      <c r="E567" s="5"/>
      <c r="F567" s="5"/>
      <c r="G567" s="5"/>
    </row>
    <row r="568" spans="1:7" ht="15.6" hidden="1" x14ac:dyDescent="0.3">
      <c r="A568" s="5"/>
      <c r="B568" s="5"/>
      <c r="C568" s="5"/>
      <c r="D568" s="5"/>
      <c r="E568" s="5"/>
      <c r="F568" s="5"/>
      <c r="G568" s="5"/>
    </row>
    <row r="569" spans="1:7" ht="15.6" hidden="1" x14ac:dyDescent="0.3">
      <c r="A569" s="5"/>
      <c r="B569" s="5"/>
      <c r="C569" s="5"/>
      <c r="D569" s="5"/>
      <c r="E569" s="5"/>
      <c r="F569" s="5"/>
      <c r="G569" s="5"/>
    </row>
    <row r="570" spans="1:7" ht="15.6" hidden="1" x14ac:dyDescent="0.3">
      <c r="A570" s="5"/>
      <c r="B570" s="5"/>
      <c r="C570" s="5"/>
      <c r="D570" s="5"/>
      <c r="E570" s="5"/>
      <c r="F570" s="5"/>
      <c r="G570" s="5"/>
    </row>
    <row r="571" spans="1:7" ht="15.6" hidden="1" x14ac:dyDescent="0.3">
      <c r="A571" s="5"/>
      <c r="B571" s="5"/>
      <c r="C571" s="5"/>
      <c r="D571" s="5"/>
      <c r="E571" s="5"/>
      <c r="F571" s="5"/>
      <c r="G571" s="5"/>
    </row>
    <row r="572" spans="1:7" ht="15.6" hidden="1" x14ac:dyDescent="0.3">
      <c r="A572" s="5"/>
      <c r="B572" s="5"/>
      <c r="C572" s="5"/>
      <c r="D572" s="5"/>
      <c r="E572" s="5"/>
      <c r="F572" s="5"/>
      <c r="G572" s="5"/>
    </row>
    <row r="573" spans="1:7" ht="15.6" hidden="1" x14ac:dyDescent="0.3">
      <c r="A573" s="5"/>
      <c r="B573" s="5"/>
      <c r="C573" s="5"/>
      <c r="D573" s="5"/>
      <c r="E573" s="5"/>
      <c r="F573" s="5"/>
      <c r="G573" s="5"/>
    </row>
    <row r="574" spans="1:7" ht="15.6" hidden="1" x14ac:dyDescent="0.3">
      <c r="A574" s="5"/>
      <c r="B574" s="5"/>
      <c r="C574" s="5"/>
      <c r="D574" s="5"/>
      <c r="E574" s="5"/>
      <c r="F574" s="5"/>
      <c r="G574" s="5"/>
    </row>
    <row r="575" spans="1:7" ht="15.6" hidden="1" x14ac:dyDescent="0.3">
      <c r="A575" s="5"/>
      <c r="B575" s="5"/>
      <c r="C575" s="5"/>
      <c r="D575" s="5"/>
      <c r="E575" s="5"/>
      <c r="F575" s="5"/>
      <c r="G575" s="5"/>
    </row>
    <row r="576" spans="1:7" ht="15.6" hidden="1" x14ac:dyDescent="0.3">
      <c r="A576" s="5"/>
      <c r="B576" s="5"/>
      <c r="C576" s="5"/>
      <c r="D576" s="5"/>
      <c r="E576" s="5"/>
      <c r="F576" s="5"/>
      <c r="G576" s="5"/>
    </row>
    <row r="577" spans="1:7" ht="15.6" hidden="1" x14ac:dyDescent="0.3">
      <c r="A577" s="5"/>
      <c r="B577" s="5"/>
      <c r="C577" s="5"/>
      <c r="D577" s="5"/>
      <c r="E577" s="5"/>
      <c r="F577" s="5"/>
      <c r="G577" s="5"/>
    </row>
    <row r="578" spans="1:7" ht="15.6" hidden="1" x14ac:dyDescent="0.3">
      <c r="A578" s="5"/>
      <c r="B578" s="5"/>
      <c r="C578" s="5"/>
      <c r="D578" s="5"/>
      <c r="E578" s="5"/>
      <c r="F578" s="5"/>
      <c r="G578" s="5"/>
    </row>
    <row r="579" spans="1:7" ht="15.6" hidden="1" x14ac:dyDescent="0.3">
      <c r="A579" s="5"/>
      <c r="B579" s="5"/>
      <c r="C579" s="5"/>
      <c r="D579" s="5"/>
      <c r="E579" s="5"/>
      <c r="F579" s="5"/>
      <c r="G579" s="5"/>
    </row>
    <row r="580" spans="1:7" ht="15.6" hidden="1" x14ac:dyDescent="0.3">
      <c r="A580" s="5"/>
      <c r="B580" s="5"/>
      <c r="C580" s="5"/>
      <c r="D580" s="5"/>
      <c r="E580" s="5"/>
      <c r="F580" s="5"/>
      <c r="G580" s="5"/>
    </row>
    <row r="581" spans="1:7" ht="15.6" hidden="1" x14ac:dyDescent="0.3">
      <c r="A581" s="5"/>
      <c r="B581" s="5"/>
      <c r="C581" s="5"/>
      <c r="D581" s="5"/>
      <c r="E581" s="5"/>
      <c r="F581" s="5"/>
      <c r="G581" s="5"/>
    </row>
    <row r="582" spans="1:7" ht="15.6" hidden="1" x14ac:dyDescent="0.3">
      <c r="A582" s="5"/>
      <c r="B582" s="5"/>
      <c r="C582" s="5"/>
      <c r="D582" s="5"/>
      <c r="E582" s="5"/>
      <c r="F582" s="5"/>
      <c r="G582" s="5"/>
    </row>
    <row r="583" spans="1:7" ht="15.6" hidden="1" x14ac:dyDescent="0.3">
      <c r="A583" s="5"/>
      <c r="B583" s="5"/>
      <c r="C583" s="5"/>
      <c r="D583" s="5"/>
      <c r="E583" s="5"/>
      <c r="F583" s="5"/>
      <c r="G583" s="5"/>
    </row>
    <row r="584" spans="1:7" ht="15.6" hidden="1" x14ac:dyDescent="0.3">
      <c r="A584" s="5"/>
      <c r="B584" s="5"/>
      <c r="C584" s="5"/>
      <c r="D584" s="5"/>
      <c r="E584" s="5"/>
      <c r="F584" s="5"/>
      <c r="G584" s="5"/>
    </row>
    <row r="585" spans="1:7" ht="15.6" hidden="1" x14ac:dyDescent="0.3">
      <c r="A585" s="5"/>
      <c r="B585" s="5"/>
      <c r="C585" s="5"/>
      <c r="D585" s="5"/>
      <c r="E585" s="5"/>
      <c r="F585" s="5"/>
      <c r="G585" s="5"/>
    </row>
    <row r="586" spans="1:7" ht="15.6" hidden="1" x14ac:dyDescent="0.3">
      <c r="A586" s="5"/>
      <c r="B586" s="5"/>
      <c r="C586" s="5"/>
      <c r="D586" s="5"/>
      <c r="E586" s="5"/>
      <c r="F586" s="5"/>
      <c r="G586" s="5"/>
    </row>
    <row r="587" spans="1:7" ht="15.6" hidden="1" x14ac:dyDescent="0.3">
      <c r="A587" s="5"/>
      <c r="B587" s="5"/>
      <c r="C587" s="5"/>
      <c r="D587" s="5"/>
      <c r="E587" s="5"/>
      <c r="F587" s="5"/>
      <c r="G587" s="5"/>
    </row>
    <row r="588" spans="1:7" ht="15.6" hidden="1" x14ac:dyDescent="0.3">
      <c r="A588" s="5"/>
      <c r="B588" s="5"/>
      <c r="C588" s="5"/>
      <c r="D588" s="5"/>
      <c r="E588" s="5"/>
      <c r="F588" s="5"/>
      <c r="G588" s="5"/>
    </row>
    <row r="589" spans="1:7" ht="15.6" hidden="1" x14ac:dyDescent="0.3">
      <c r="A589" s="5"/>
      <c r="B589" s="5"/>
      <c r="C589" s="5"/>
      <c r="D589" s="5"/>
      <c r="E589" s="5"/>
      <c r="F589" s="5"/>
      <c r="G589" s="5"/>
    </row>
    <row r="590" spans="1:7" ht="15.6" hidden="1" x14ac:dyDescent="0.3">
      <c r="A590" s="5"/>
      <c r="B590" s="5"/>
      <c r="C590" s="5"/>
      <c r="D590" s="5"/>
      <c r="E590" s="5"/>
      <c r="F590" s="5"/>
      <c r="G590" s="5"/>
    </row>
    <row r="591" spans="1:7" ht="15.6" hidden="1" x14ac:dyDescent="0.3">
      <c r="A591" s="5"/>
      <c r="B591" s="5"/>
      <c r="C591" s="5"/>
      <c r="D591" s="5"/>
      <c r="E591" s="5"/>
      <c r="F591" s="5"/>
      <c r="G591" s="5"/>
    </row>
    <row r="592" spans="1:7" ht="15.6" hidden="1" x14ac:dyDescent="0.3">
      <c r="A592" s="5"/>
      <c r="B592" s="5"/>
      <c r="C592" s="5"/>
      <c r="D592" s="5"/>
      <c r="E592" s="5"/>
      <c r="F592" s="5"/>
      <c r="G592" s="5"/>
    </row>
    <row r="593" spans="1:7" ht="15.6" hidden="1" x14ac:dyDescent="0.3">
      <c r="A593" s="5"/>
      <c r="B593" s="5"/>
      <c r="C593" s="5"/>
      <c r="D593" s="5"/>
      <c r="E593" s="5"/>
      <c r="F593" s="5"/>
      <c r="G593" s="5"/>
    </row>
    <row r="594" spans="1:7" ht="15.6" hidden="1" x14ac:dyDescent="0.3">
      <c r="A594" s="5"/>
      <c r="B594" s="5"/>
      <c r="C594" s="5"/>
      <c r="D594" s="5"/>
      <c r="E594" s="5"/>
      <c r="F594" s="5"/>
      <c r="G594" s="5"/>
    </row>
    <row r="595" spans="1:7" ht="15.6" hidden="1" x14ac:dyDescent="0.3">
      <c r="A595" s="5"/>
      <c r="B595" s="5"/>
      <c r="C595" s="5"/>
      <c r="D595" s="5"/>
      <c r="E595" s="5"/>
      <c r="F595" s="5"/>
      <c r="G595" s="5"/>
    </row>
    <row r="596" spans="1:7" ht="15.6" hidden="1" x14ac:dyDescent="0.3">
      <c r="A596" s="5"/>
      <c r="B596" s="5"/>
      <c r="C596" s="5"/>
      <c r="D596" s="5"/>
      <c r="E596" s="5"/>
      <c r="F596" s="5"/>
      <c r="G596" s="5"/>
    </row>
    <row r="597" spans="1:7" ht="15.6" hidden="1" x14ac:dyDescent="0.3">
      <c r="A597" s="5"/>
      <c r="B597" s="5"/>
      <c r="C597" s="5"/>
      <c r="D597" s="5"/>
      <c r="E597" s="5"/>
      <c r="F597" s="5"/>
      <c r="G597" s="5"/>
    </row>
    <row r="598" spans="1:7" ht="15.6" hidden="1" x14ac:dyDescent="0.3">
      <c r="A598" s="5"/>
      <c r="B598" s="5"/>
      <c r="C598" s="5"/>
      <c r="D598" s="5"/>
      <c r="E598" s="5"/>
      <c r="F598" s="5"/>
      <c r="G598" s="5"/>
    </row>
    <row r="599" spans="1:7" ht="15.6" hidden="1" x14ac:dyDescent="0.3">
      <c r="A599" s="5"/>
      <c r="B599" s="5"/>
      <c r="C599" s="5"/>
      <c r="D599" s="5"/>
      <c r="E599" s="5"/>
      <c r="F599" s="5"/>
      <c r="G599" s="5"/>
    </row>
    <row r="600" spans="1:7" ht="15.6" hidden="1" x14ac:dyDescent="0.3">
      <c r="A600" s="5"/>
      <c r="B600" s="5"/>
      <c r="C600" s="5"/>
      <c r="D600" s="5"/>
      <c r="E600" s="5"/>
      <c r="F600" s="5"/>
      <c r="G600" s="5"/>
    </row>
    <row r="601" spans="1:7" ht="15.6" hidden="1" x14ac:dyDescent="0.3">
      <c r="A601" s="5"/>
      <c r="B601" s="5"/>
      <c r="C601" s="5"/>
      <c r="D601" s="5"/>
      <c r="E601" s="5"/>
      <c r="F601" s="5"/>
      <c r="G601" s="5"/>
    </row>
    <row r="602" spans="1:7" ht="15.6" hidden="1" x14ac:dyDescent="0.3">
      <c r="A602" s="5"/>
      <c r="B602" s="5"/>
      <c r="C602" s="5"/>
      <c r="D602" s="5"/>
      <c r="E602" s="5"/>
      <c r="F602" s="5"/>
      <c r="G602" s="5"/>
    </row>
    <row r="603" spans="1:7" ht="15.6" hidden="1" x14ac:dyDescent="0.3">
      <c r="A603" s="5"/>
      <c r="B603" s="5"/>
      <c r="C603" s="5"/>
      <c r="D603" s="5"/>
      <c r="E603" s="5"/>
      <c r="F603" s="5"/>
      <c r="G603" s="5"/>
    </row>
    <row r="604" spans="1:7" ht="15.6" hidden="1" x14ac:dyDescent="0.3">
      <c r="A604" s="5"/>
      <c r="B604" s="5"/>
      <c r="C604" s="5"/>
      <c r="D604" s="5"/>
      <c r="E604" s="5"/>
      <c r="F604" s="5"/>
      <c r="G604" s="5"/>
    </row>
    <row r="605" spans="1:7" ht="15.6" hidden="1" x14ac:dyDescent="0.3">
      <c r="A605" s="5"/>
      <c r="B605" s="5"/>
      <c r="C605" s="5"/>
      <c r="D605" s="5"/>
      <c r="E605" s="5"/>
      <c r="F605" s="5"/>
      <c r="G605" s="5"/>
    </row>
    <row r="606" spans="1:7" ht="15.6" hidden="1" x14ac:dyDescent="0.3">
      <c r="A606" s="5"/>
      <c r="B606" s="5"/>
      <c r="C606" s="5"/>
      <c r="D606" s="5"/>
      <c r="E606" s="5"/>
      <c r="F606" s="5"/>
      <c r="G606" s="5"/>
    </row>
    <row r="607" spans="1:7" ht="15.6" hidden="1" x14ac:dyDescent="0.3">
      <c r="A607" s="5"/>
      <c r="B607" s="5"/>
      <c r="C607" s="5"/>
      <c r="D607" s="5"/>
      <c r="E607" s="5"/>
      <c r="F607" s="5"/>
      <c r="G607" s="5"/>
    </row>
    <row r="608" spans="1:7" ht="15.6" hidden="1" x14ac:dyDescent="0.3">
      <c r="A608" s="5"/>
      <c r="B608" s="5"/>
      <c r="C608" s="5"/>
      <c r="D608" s="5"/>
      <c r="E608" s="5"/>
      <c r="F608" s="5"/>
      <c r="G608" s="5"/>
    </row>
    <row r="609" spans="1:7" ht="15.6" hidden="1" x14ac:dyDescent="0.3">
      <c r="A609" s="5"/>
      <c r="B609" s="5"/>
      <c r="C609" s="5"/>
      <c r="D609" s="5"/>
      <c r="E609" s="5"/>
      <c r="F609" s="5"/>
      <c r="G609" s="5"/>
    </row>
    <row r="610" spans="1:7" ht="15.6" hidden="1" x14ac:dyDescent="0.3">
      <c r="A610" s="5"/>
      <c r="B610" s="5"/>
      <c r="C610" s="5"/>
      <c r="D610" s="5"/>
      <c r="E610" s="5"/>
      <c r="F610" s="5"/>
      <c r="G610" s="5"/>
    </row>
    <row r="611" spans="1:7" ht="15.6" hidden="1" x14ac:dyDescent="0.3">
      <c r="A611" s="5"/>
      <c r="B611" s="5"/>
      <c r="C611" s="5"/>
      <c r="D611" s="5"/>
      <c r="E611" s="5"/>
      <c r="F611" s="5"/>
      <c r="G611" s="5"/>
    </row>
    <row r="612" spans="1:7" ht="15.6" hidden="1" x14ac:dyDescent="0.3">
      <c r="A612" s="5"/>
      <c r="B612" s="5"/>
      <c r="C612" s="5"/>
      <c r="D612" s="5"/>
      <c r="E612" s="5"/>
      <c r="F612" s="5"/>
      <c r="G612" s="5"/>
    </row>
    <row r="613" spans="1:7" ht="15.6" hidden="1" x14ac:dyDescent="0.3">
      <c r="A613" s="5"/>
      <c r="B613" s="5"/>
      <c r="C613" s="5"/>
      <c r="D613" s="5"/>
      <c r="E613" s="5"/>
      <c r="F613" s="5"/>
      <c r="G613" s="5"/>
    </row>
    <row r="614" spans="1:7" ht="15.6" hidden="1" x14ac:dyDescent="0.3">
      <c r="A614" s="5"/>
      <c r="B614" s="5"/>
      <c r="C614" s="5"/>
      <c r="D614" s="5"/>
      <c r="E614" s="5"/>
      <c r="F614" s="5"/>
      <c r="G614" s="5"/>
    </row>
    <row r="615" spans="1:7" ht="15.6" hidden="1" x14ac:dyDescent="0.3">
      <c r="A615" s="5"/>
      <c r="B615" s="5"/>
      <c r="C615" s="5"/>
      <c r="D615" s="5"/>
      <c r="E615" s="5"/>
      <c r="F615" s="5"/>
      <c r="G615" s="5"/>
    </row>
    <row r="616" spans="1:7" ht="15.6" hidden="1" x14ac:dyDescent="0.3">
      <c r="A616" s="5"/>
      <c r="B616" s="5"/>
      <c r="C616" s="5"/>
      <c r="D616" s="5"/>
      <c r="E616" s="5"/>
      <c r="F616" s="5"/>
      <c r="G616" s="5"/>
    </row>
    <row r="617" spans="1:7" ht="15.6" hidden="1" x14ac:dyDescent="0.3">
      <c r="A617" s="5"/>
      <c r="B617" s="5"/>
      <c r="C617" s="5"/>
      <c r="D617" s="5"/>
      <c r="E617" s="5"/>
      <c r="F617" s="5"/>
      <c r="G617" s="5"/>
    </row>
    <row r="618" spans="1:7" ht="15.6" hidden="1" x14ac:dyDescent="0.3">
      <c r="A618" s="5"/>
      <c r="B618" s="5"/>
      <c r="C618" s="5"/>
      <c r="D618" s="5"/>
      <c r="E618" s="5"/>
      <c r="F618" s="5"/>
      <c r="G618" s="5"/>
    </row>
    <row r="619" spans="1:7" ht="15.6" hidden="1" x14ac:dyDescent="0.3">
      <c r="A619" s="5"/>
      <c r="B619" s="5"/>
      <c r="C619" s="5"/>
      <c r="D619" s="5"/>
      <c r="E619" s="5"/>
      <c r="F619" s="5"/>
      <c r="G619" s="5"/>
    </row>
    <row r="620" spans="1:7" ht="15.6" hidden="1" x14ac:dyDescent="0.3">
      <c r="A620" s="5"/>
      <c r="B620" s="5"/>
      <c r="C620" s="5"/>
      <c r="D620" s="5"/>
      <c r="E620" s="5"/>
      <c r="F620" s="5"/>
      <c r="G620" s="5"/>
    </row>
    <row r="621" spans="1:7" ht="15.6" hidden="1" x14ac:dyDescent="0.3">
      <c r="A621" s="5"/>
      <c r="B621" s="5"/>
      <c r="C621" s="5"/>
      <c r="D621" s="5"/>
      <c r="E621" s="5"/>
      <c r="F621" s="5"/>
      <c r="G621" s="5"/>
    </row>
    <row r="622" spans="1:7" ht="15.6" hidden="1" x14ac:dyDescent="0.3">
      <c r="A622" s="5"/>
      <c r="B622" s="5"/>
      <c r="C622" s="5"/>
      <c r="D622" s="5"/>
      <c r="E622" s="5"/>
      <c r="F622" s="5"/>
      <c r="G622" s="5"/>
    </row>
    <row r="623" spans="1:7" ht="15.6" hidden="1" x14ac:dyDescent="0.3">
      <c r="A623" s="5"/>
      <c r="B623" s="5"/>
      <c r="C623" s="5"/>
      <c r="D623" s="5"/>
      <c r="E623" s="5"/>
      <c r="F623" s="5"/>
      <c r="G623" s="5"/>
    </row>
    <row r="624" spans="1:7" ht="15.6" hidden="1" x14ac:dyDescent="0.3">
      <c r="A624" s="5"/>
      <c r="B624" s="5"/>
      <c r="C624" s="5"/>
      <c r="D624" s="5"/>
      <c r="E624" s="5"/>
      <c r="F624" s="5"/>
      <c r="G624" s="5"/>
    </row>
    <row r="625" spans="1:7" ht="15.6" hidden="1" x14ac:dyDescent="0.3">
      <c r="A625" s="5"/>
      <c r="B625" s="5"/>
      <c r="C625" s="5"/>
      <c r="D625" s="5"/>
      <c r="E625" s="5"/>
      <c r="F625" s="5"/>
      <c r="G625" s="5"/>
    </row>
    <row r="626" spans="1:7" ht="15.6" hidden="1" x14ac:dyDescent="0.3">
      <c r="A626" s="5"/>
      <c r="B626" s="5"/>
      <c r="C626" s="5"/>
      <c r="D626" s="5"/>
      <c r="E626" s="5"/>
      <c r="F626" s="5"/>
      <c r="G626" s="5"/>
    </row>
    <row r="627" spans="1:7" ht="15.6" hidden="1" x14ac:dyDescent="0.3">
      <c r="A627" s="5"/>
      <c r="B627" s="5"/>
      <c r="C627" s="5"/>
      <c r="D627" s="5"/>
      <c r="E627" s="5"/>
      <c r="F627" s="5"/>
      <c r="G627" s="5"/>
    </row>
    <row r="628" spans="1:7" ht="15.6" hidden="1" x14ac:dyDescent="0.3">
      <c r="A628" s="5"/>
      <c r="B628" s="5"/>
      <c r="C628" s="5"/>
      <c r="D628" s="5"/>
      <c r="E628" s="5"/>
      <c r="F628" s="5"/>
      <c r="G628" s="5"/>
    </row>
    <row r="629" spans="1:7" ht="15.6" hidden="1" x14ac:dyDescent="0.3">
      <c r="A629" s="5"/>
      <c r="B629" s="5"/>
      <c r="C629" s="5"/>
      <c r="D629" s="5"/>
      <c r="E629" s="5"/>
      <c r="F629" s="5"/>
      <c r="G629" s="5"/>
    </row>
    <row r="630" spans="1:7" ht="15.6" hidden="1" x14ac:dyDescent="0.3">
      <c r="A630" s="5"/>
      <c r="B630" s="5"/>
      <c r="C630" s="5"/>
      <c r="D630" s="5"/>
      <c r="E630" s="5"/>
      <c r="F630" s="5"/>
      <c r="G630" s="5"/>
    </row>
    <row r="631" spans="1:7" ht="15.6" hidden="1" x14ac:dyDescent="0.3">
      <c r="A631" s="5"/>
      <c r="B631" s="5"/>
      <c r="C631" s="5"/>
      <c r="D631" s="5"/>
      <c r="E631" s="5"/>
      <c r="F631" s="5"/>
      <c r="G631" s="5"/>
    </row>
    <row r="632" spans="1:7" ht="15.6" hidden="1" x14ac:dyDescent="0.3">
      <c r="A632" s="5"/>
      <c r="B632" s="5"/>
      <c r="C632" s="5"/>
      <c r="D632" s="5"/>
      <c r="E632" s="5"/>
      <c r="F632" s="5"/>
      <c r="G632" s="5"/>
    </row>
    <row r="633" spans="1:7" ht="15.6" hidden="1" x14ac:dyDescent="0.3">
      <c r="A633" s="5"/>
      <c r="B633" s="5"/>
      <c r="C633" s="5"/>
      <c r="D633" s="5"/>
      <c r="E633" s="5"/>
      <c r="F633" s="5"/>
      <c r="G633" s="5"/>
    </row>
    <row r="634" spans="1:7" ht="15.6" hidden="1" x14ac:dyDescent="0.3">
      <c r="A634" s="5"/>
      <c r="B634" s="5"/>
      <c r="C634" s="5"/>
      <c r="D634" s="5"/>
      <c r="E634" s="5"/>
      <c r="F634" s="5"/>
      <c r="G634" s="5"/>
    </row>
    <row r="635" spans="1:7" ht="15.6" hidden="1" x14ac:dyDescent="0.3">
      <c r="A635" s="5"/>
      <c r="B635" s="5"/>
      <c r="C635" s="5"/>
      <c r="D635" s="5"/>
      <c r="E635" s="5"/>
      <c r="F635" s="5"/>
      <c r="G635" s="5"/>
    </row>
    <row r="636" spans="1:7" ht="15.6" hidden="1" x14ac:dyDescent="0.3">
      <c r="A636" s="5"/>
      <c r="B636" s="5"/>
      <c r="C636" s="5"/>
      <c r="D636" s="5"/>
      <c r="E636" s="5"/>
      <c r="F636" s="5"/>
      <c r="G636" s="5"/>
    </row>
    <row r="637" spans="1:7" ht="15.6" hidden="1" x14ac:dyDescent="0.3">
      <c r="A637" s="5"/>
      <c r="B637" s="5"/>
      <c r="C637" s="5"/>
      <c r="D637" s="5"/>
      <c r="E637" s="5"/>
      <c r="F637" s="5"/>
      <c r="G637" s="5"/>
    </row>
    <row r="638" spans="1:7" ht="15.6" hidden="1" x14ac:dyDescent="0.3">
      <c r="A638" s="5"/>
      <c r="B638" s="5"/>
      <c r="C638" s="5"/>
      <c r="D638" s="5"/>
      <c r="E638" s="5"/>
      <c r="F638" s="5"/>
      <c r="G638" s="5"/>
    </row>
    <row r="639" spans="1:7" ht="15.6" hidden="1" x14ac:dyDescent="0.3">
      <c r="A639" s="5"/>
      <c r="B639" s="5"/>
      <c r="C639" s="5"/>
      <c r="D639" s="5"/>
      <c r="E639" s="5"/>
      <c r="F639" s="5"/>
      <c r="G639" s="5"/>
    </row>
    <row r="640" spans="1:7" ht="15.6" hidden="1" x14ac:dyDescent="0.3">
      <c r="A640" s="5"/>
      <c r="B640" s="5"/>
      <c r="C640" s="5"/>
      <c r="D640" s="5"/>
      <c r="E640" s="5"/>
      <c r="F640" s="5"/>
      <c r="G640" s="5"/>
    </row>
    <row r="641" spans="1:7" ht="15.6" hidden="1" x14ac:dyDescent="0.3">
      <c r="A641" s="5"/>
      <c r="B641" s="5"/>
      <c r="C641" s="5"/>
      <c r="D641" s="5"/>
      <c r="E641" s="5"/>
      <c r="F641" s="5"/>
      <c r="G641" s="5"/>
    </row>
    <row r="642" spans="1:7" ht="15.6" hidden="1" x14ac:dyDescent="0.3">
      <c r="A642" s="5"/>
      <c r="B642" s="5"/>
      <c r="C642" s="5"/>
      <c r="D642" s="5"/>
      <c r="E642" s="5"/>
      <c r="F642" s="5"/>
      <c r="G642" s="5"/>
    </row>
    <row r="643" spans="1:7" ht="15.6" hidden="1" x14ac:dyDescent="0.3">
      <c r="A643" s="5"/>
      <c r="B643" s="5"/>
      <c r="C643" s="5"/>
      <c r="D643" s="5"/>
      <c r="E643" s="5"/>
      <c r="F643" s="5"/>
      <c r="G643" s="5"/>
    </row>
    <row r="644" spans="1:7" ht="15.6" hidden="1" x14ac:dyDescent="0.3">
      <c r="A644" s="5"/>
      <c r="B644" s="5"/>
      <c r="C644" s="5"/>
      <c r="D644" s="5"/>
      <c r="E644" s="5"/>
      <c r="F644" s="5"/>
      <c r="G644" s="5"/>
    </row>
    <row r="645" spans="1:7" ht="15.6" hidden="1" x14ac:dyDescent="0.3">
      <c r="A645" s="5"/>
      <c r="B645" s="5"/>
      <c r="C645" s="5"/>
      <c r="D645" s="5"/>
      <c r="E645" s="5"/>
      <c r="F645" s="5"/>
      <c r="G645" s="5"/>
    </row>
    <row r="646" spans="1:7" ht="15.6" hidden="1" x14ac:dyDescent="0.3">
      <c r="A646" s="5"/>
      <c r="B646" s="5"/>
      <c r="C646" s="5"/>
      <c r="D646" s="5"/>
      <c r="E646" s="5"/>
      <c r="F646" s="5"/>
      <c r="G646" s="5"/>
    </row>
    <row r="647" spans="1:7" ht="15.6" hidden="1" x14ac:dyDescent="0.3">
      <c r="A647" s="5"/>
      <c r="B647" s="5"/>
      <c r="C647" s="5"/>
      <c r="D647" s="5"/>
      <c r="E647" s="5"/>
      <c r="F647" s="5"/>
      <c r="G647" s="5"/>
    </row>
    <row r="648" spans="1:7" ht="15.6" hidden="1" x14ac:dyDescent="0.3">
      <c r="A648" s="5"/>
      <c r="B648" s="5"/>
      <c r="C648" s="5"/>
      <c r="D648" s="5"/>
      <c r="E648" s="5"/>
      <c r="F648" s="5"/>
      <c r="G648" s="5"/>
    </row>
    <row r="649" spans="1:7" ht="15.6" hidden="1" x14ac:dyDescent="0.3">
      <c r="A649" s="5"/>
      <c r="B649" s="5"/>
      <c r="C649" s="5"/>
      <c r="D649" s="5"/>
      <c r="E649" s="5"/>
      <c r="F649" s="5"/>
      <c r="G649" s="5"/>
    </row>
    <row r="650" spans="1:7" ht="15.6" hidden="1" x14ac:dyDescent="0.3">
      <c r="A650" s="5"/>
      <c r="B650" s="5"/>
      <c r="C650" s="5"/>
      <c r="D650" s="5"/>
      <c r="E650" s="5"/>
      <c r="F650" s="5"/>
      <c r="G650" s="5"/>
    </row>
    <row r="651" spans="1:7" ht="15.6" hidden="1" x14ac:dyDescent="0.3">
      <c r="A651" s="5"/>
      <c r="B651" s="5"/>
      <c r="C651" s="5"/>
      <c r="D651" s="5"/>
      <c r="E651" s="5"/>
      <c r="F651" s="5"/>
      <c r="G651" s="5"/>
    </row>
    <row r="652" spans="1:7" ht="15.6" hidden="1" x14ac:dyDescent="0.3">
      <c r="A652" s="5"/>
      <c r="B652" s="5"/>
      <c r="C652" s="5"/>
      <c r="D652" s="5"/>
      <c r="E652" s="5"/>
      <c r="F652" s="5"/>
      <c r="G652" s="5"/>
    </row>
    <row r="653" spans="1:7" ht="15.6" hidden="1" x14ac:dyDescent="0.3">
      <c r="A653" s="5"/>
      <c r="B653" s="5"/>
      <c r="C653" s="5"/>
      <c r="D653" s="5"/>
      <c r="E653" s="5"/>
      <c r="F653" s="5"/>
      <c r="G653" s="5"/>
    </row>
    <row r="654" spans="1:7" ht="15.6" hidden="1" x14ac:dyDescent="0.3">
      <c r="A654" s="5"/>
      <c r="B654" s="5"/>
      <c r="C654" s="5"/>
      <c r="D654" s="5"/>
      <c r="E654" s="5"/>
      <c r="F654" s="5"/>
      <c r="G654" s="5"/>
    </row>
    <row r="655" spans="1:7" ht="15.6" hidden="1" x14ac:dyDescent="0.3">
      <c r="A655" s="5"/>
      <c r="B655" s="5"/>
      <c r="C655" s="5"/>
      <c r="D655" s="5"/>
      <c r="E655" s="5"/>
      <c r="F655" s="5"/>
      <c r="G655" s="5"/>
    </row>
    <row r="656" spans="1:7" ht="15.6" hidden="1" x14ac:dyDescent="0.3">
      <c r="A656" s="5"/>
      <c r="B656" s="5"/>
      <c r="C656" s="5"/>
      <c r="D656" s="5"/>
      <c r="E656" s="5"/>
      <c r="F656" s="5"/>
      <c r="G656" s="5"/>
    </row>
    <row r="657" spans="1:7" ht="15.6" hidden="1" x14ac:dyDescent="0.3">
      <c r="A657" s="5"/>
      <c r="B657" s="5"/>
      <c r="C657" s="5"/>
      <c r="D657" s="5"/>
      <c r="E657" s="5"/>
      <c r="F657" s="5"/>
      <c r="G657" s="5"/>
    </row>
    <row r="658" spans="1:7" ht="15.6" hidden="1" x14ac:dyDescent="0.3">
      <c r="A658" s="5"/>
      <c r="B658" s="5"/>
      <c r="C658" s="5"/>
      <c r="D658" s="5"/>
      <c r="E658" s="5"/>
      <c r="F658" s="5"/>
      <c r="G658" s="5"/>
    </row>
    <row r="659" spans="1:7" ht="15.6" hidden="1" x14ac:dyDescent="0.3">
      <c r="A659" s="5"/>
      <c r="B659" s="5"/>
      <c r="C659" s="5"/>
      <c r="D659" s="5"/>
      <c r="E659" s="5"/>
      <c r="F659" s="5"/>
      <c r="G659" s="5"/>
    </row>
    <row r="660" spans="1:7" ht="15.6" hidden="1" x14ac:dyDescent="0.3">
      <c r="A660" s="5"/>
      <c r="B660" s="5"/>
      <c r="C660" s="5"/>
      <c r="D660" s="5"/>
      <c r="E660" s="5"/>
      <c r="F660" s="5"/>
      <c r="G660" s="5"/>
    </row>
    <row r="661" spans="1:7" ht="15.6" hidden="1" x14ac:dyDescent="0.3">
      <c r="A661" s="5"/>
      <c r="B661" s="5"/>
      <c r="C661" s="5"/>
      <c r="D661" s="5"/>
      <c r="E661" s="5"/>
      <c r="F661" s="5"/>
      <c r="G661" s="5"/>
    </row>
    <row r="662" spans="1:7" ht="15.6" hidden="1" x14ac:dyDescent="0.3">
      <c r="A662" s="5"/>
      <c r="B662" s="5"/>
      <c r="C662" s="5"/>
      <c r="D662" s="5"/>
      <c r="E662" s="5"/>
      <c r="F662" s="5"/>
      <c r="G662" s="5"/>
    </row>
    <row r="663" spans="1:7" ht="15.6" hidden="1" x14ac:dyDescent="0.3">
      <c r="A663" s="5"/>
      <c r="B663" s="5"/>
      <c r="C663" s="5"/>
      <c r="D663" s="5"/>
      <c r="E663" s="5"/>
      <c r="F663" s="5"/>
      <c r="G663" s="5"/>
    </row>
    <row r="664" spans="1:7" ht="15.6" hidden="1" x14ac:dyDescent="0.3">
      <c r="A664" s="5"/>
      <c r="B664" s="5"/>
      <c r="C664" s="5"/>
      <c r="D664" s="5"/>
      <c r="E664" s="5"/>
      <c r="F664" s="5"/>
      <c r="G664" s="5"/>
    </row>
    <row r="665" spans="1:7" ht="15.6" hidden="1" x14ac:dyDescent="0.3">
      <c r="A665" s="5"/>
      <c r="B665" s="5"/>
      <c r="C665" s="5"/>
      <c r="D665" s="5"/>
      <c r="E665" s="5"/>
      <c r="F665" s="5"/>
      <c r="G665" s="5"/>
    </row>
    <row r="666" spans="1:7" ht="15.6" hidden="1" x14ac:dyDescent="0.3">
      <c r="A666" s="5"/>
      <c r="B666" s="5"/>
      <c r="C666" s="5"/>
      <c r="D666" s="5"/>
      <c r="E666" s="5"/>
      <c r="F666" s="5"/>
      <c r="G666" s="5"/>
    </row>
    <row r="667" spans="1:7" ht="15.6" hidden="1" x14ac:dyDescent="0.3">
      <c r="A667" s="5"/>
      <c r="B667" s="5"/>
      <c r="C667" s="5"/>
      <c r="D667" s="5"/>
      <c r="E667" s="5"/>
      <c r="F667" s="5"/>
      <c r="G667" s="5"/>
    </row>
    <row r="668" spans="1:7" ht="15.6" hidden="1" x14ac:dyDescent="0.3">
      <c r="A668" s="5"/>
      <c r="B668" s="5"/>
      <c r="C668" s="5"/>
      <c r="D668" s="5"/>
      <c r="E668" s="5"/>
      <c r="F668" s="5"/>
      <c r="G668" s="5"/>
    </row>
    <row r="669" spans="1:7" ht="15.6" hidden="1" x14ac:dyDescent="0.3">
      <c r="A669" s="5"/>
      <c r="B669" s="5"/>
      <c r="C669" s="5"/>
      <c r="D669" s="5"/>
      <c r="E669" s="5"/>
      <c r="F669" s="5"/>
      <c r="G669" s="5"/>
    </row>
    <row r="670" spans="1:7" ht="15.6" hidden="1" x14ac:dyDescent="0.3">
      <c r="A670" s="5"/>
      <c r="B670" s="5"/>
      <c r="C670" s="5"/>
      <c r="D670" s="5"/>
      <c r="E670" s="5"/>
      <c r="F670" s="5"/>
      <c r="G670" s="5"/>
    </row>
    <row r="671" spans="1:7" ht="15.6" hidden="1" x14ac:dyDescent="0.3">
      <c r="A671" s="5"/>
      <c r="B671" s="5"/>
      <c r="C671" s="5"/>
      <c r="D671" s="5"/>
      <c r="E671" s="5"/>
      <c r="F671" s="5"/>
      <c r="G671" s="5"/>
    </row>
    <row r="672" spans="1:7" ht="15.6" hidden="1" x14ac:dyDescent="0.3">
      <c r="A672" s="5"/>
      <c r="B672" s="5"/>
      <c r="C672" s="5"/>
      <c r="D672" s="5"/>
      <c r="E672" s="5"/>
      <c r="F672" s="5"/>
      <c r="G672" s="5"/>
    </row>
    <row r="673" spans="1:7" ht="15.6" hidden="1" x14ac:dyDescent="0.3">
      <c r="A673" s="5"/>
      <c r="B673" s="5"/>
      <c r="C673" s="5"/>
      <c r="D673" s="5"/>
      <c r="E673" s="5"/>
      <c r="F673" s="5"/>
      <c r="G673" s="5"/>
    </row>
    <row r="674" spans="1:7" ht="15.6" hidden="1" x14ac:dyDescent="0.3">
      <c r="A674" s="5"/>
      <c r="B674" s="5"/>
      <c r="C674" s="5"/>
      <c r="D674" s="5"/>
      <c r="E674" s="5"/>
      <c r="F674" s="5"/>
      <c r="G674" s="5"/>
    </row>
    <row r="675" spans="1:7" ht="15.6" hidden="1" x14ac:dyDescent="0.3">
      <c r="A675" s="5"/>
      <c r="B675" s="5"/>
      <c r="C675" s="5"/>
      <c r="D675" s="5"/>
      <c r="E675" s="5"/>
      <c r="F675" s="5"/>
      <c r="G675" s="5"/>
    </row>
    <row r="676" spans="1:7" ht="15.6" hidden="1" x14ac:dyDescent="0.3">
      <c r="A676" s="5"/>
      <c r="B676" s="5"/>
      <c r="C676" s="5"/>
      <c r="D676" s="5"/>
      <c r="E676" s="5"/>
      <c r="F676" s="5"/>
      <c r="G676" s="5"/>
    </row>
    <row r="677" spans="1:7" ht="15.6" hidden="1" x14ac:dyDescent="0.3">
      <c r="A677" s="5"/>
      <c r="B677" s="5"/>
      <c r="C677" s="5"/>
      <c r="D677" s="5"/>
      <c r="E677" s="5"/>
      <c r="F677" s="5"/>
      <c r="G677" s="5"/>
    </row>
    <row r="678" spans="1:7" ht="15.6" hidden="1" x14ac:dyDescent="0.3">
      <c r="A678" s="5"/>
      <c r="B678" s="5"/>
      <c r="C678" s="5"/>
      <c r="D678" s="5"/>
      <c r="E678" s="5"/>
      <c r="F678" s="5"/>
      <c r="G678" s="5"/>
    </row>
    <row r="679" spans="1:7" ht="15.6" hidden="1" x14ac:dyDescent="0.3">
      <c r="A679" s="5"/>
      <c r="B679" s="5"/>
      <c r="C679" s="5"/>
      <c r="D679" s="5"/>
      <c r="E679" s="5"/>
      <c r="F679" s="5"/>
      <c r="G679" s="5"/>
    </row>
    <row r="680" spans="1:7" ht="15.6" hidden="1" x14ac:dyDescent="0.3">
      <c r="A680" s="5"/>
      <c r="B680" s="5"/>
      <c r="C680" s="5"/>
      <c r="D680" s="5"/>
      <c r="E680" s="5"/>
      <c r="F680" s="5"/>
      <c r="G680" s="5"/>
    </row>
    <row r="681" spans="1:7" ht="15.6" hidden="1" x14ac:dyDescent="0.3">
      <c r="A681" s="5"/>
      <c r="B681" s="5"/>
      <c r="C681" s="5"/>
      <c r="D681" s="5"/>
      <c r="E681" s="5"/>
      <c r="F681" s="5"/>
      <c r="G681" s="5"/>
    </row>
    <row r="682" spans="1:7" ht="15.6" hidden="1" x14ac:dyDescent="0.3">
      <c r="A682" s="5"/>
      <c r="B682" s="5"/>
      <c r="C682" s="5"/>
      <c r="D682" s="5"/>
      <c r="E682" s="5"/>
      <c r="F682" s="5"/>
      <c r="G682" s="5"/>
    </row>
    <row r="683" spans="1:7" ht="15.6" hidden="1" x14ac:dyDescent="0.3">
      <c r="A683" s="5"/>
      <c r="B683" s="5"/>
      <c r="C683" s="5"/>
      <c r="D683" s="5"/>
      <c r="E683" s="5"/>
      <c r="F683" s="5"/>
      <c r="G683" s="5"/>
    </row>
    <row r="684" spans="1:7" ht="15.6" hidden="1" x14ac:dyDescent="0.3">
      <c r="A684" s="5"/>
      <c r="B684" s="5"/>
      <c r="C684" s="5"/>
      <c r="D684" s="5"/>
      <c r="E684" s="5"/>
      <c r="F684" s="5"/>
      <c r="G684" s="5"/>
    </row>
    <row r="685" spans="1:7" ht="15.6" hidden="1" x14ac:dyDescent="0.3">
      <c r="A685" s="5"/>
      <c r="B685" s="5"/>
      <c r="C685" s="5"/>
      <c r="D685" s="5"/>
      <c r="E685" s="5"/>
      <c r="F685" s="5"/>
      <c r="G685" s="5"/>
    </row>
    <row r="686" spans="1:7" ht="15.6" hidden="1" x14ac:dyDescent="0.3">
      <c r="A686" s="5"/>
      <c r="B686" s="5"/>
      <c r="C686" s="5"/>
      <c r="D686" s="5"/>
      <c r="E686" s="5"/>
      <c r="F686" s="5"/>
      <c r="G686" s="5"/>
    </row>
    <row r="687" spans="1:7" ht="15.6" hidden="1" x14ac:dyDescent="0.3">
      <c r="A687" s="5"/>
      <c r="B687" s="5"/>
      <c r="C687" s="5"/>
      <c r="D687" s="5"/>
      <c r="E687" s="5"/>
      <c r="F687" s="5"/>
      <c r="G687" s="5"/>
    </row>
    <row r="688" spans="1:7" ht="15.6" hidden="1" x14ac:dyDescent="0.3">
      <c r="A688" s="5"/>
      <c r="B688" s="5"/>
      <c r="C688" s="5"/>
      <c r="D688" s="5"/>
      <c r="E688" s="5"/>
      <c r="F688" s="5"/>
      <c r="G688" s="5"/>
    </row>
    <row r="689" spans="1:7" ht="15.6" hidden="1" x14ac:dyDescent="0.3">
      <c r="A689" s="5"/>
      <c r="B689" s="5"/>
      <c r="C689" s="5"/>
      <c r="D689" s="5"/>
      <c r="E689" s="5"/>
      <c r="F689" s="5"/>
      <c r="G689" s="5"/>
    </row>
    <row r="690" spans="1:7" ht="15.6" hidden="1" x14ac:dyDescent="0.3">
      <c r="A690" s="5"/>
      <c r="B690" s="5"/>
      <c r="C690" s="5"/>
      <c r="D690" s="5"/>
      <c r="E690" s="5"/>
      <c r="F690" s="5"/>
      <c r="G690" s="5"/>
    </row>
    <row r="691" spans="1:7" ht="15.6" hidden="1" x14ac:dyDescent="0.3">
      <c r="A691" s="5"/>
      <c r="B691" s="5"/>
      <c r="C691" s="5"/>
      <c r="D691" s="5"/>
      <c r="E691" s="5"/>
      <c r="F691" s="5"/>
      <c r="G691" s="5"/>
    </row>
    <row r="692" spans="1:7" ht="15.6" hidden="1" x14ac:dyDescent="0.3">
      <c r="A692" s="5"/>
      <c r="B692" s="5"/>
      <c r="C692" s="5"/>
      <c r="D692" s="5"/>
      <c r="E692" s="5"/>
      <c r="F692" s="5"/>
      <c r="G692" s="5"/>
    </row>
    <row r="693" spans="1:7" ht="15.6" hidden="1" x14ac:dyDescent="0.3">
      <c r="A693" s="5"/>
      <c r="B693" s="5"/>
      <c r="C693" s="5"/>
      <c r="D693" s="5"/>
      <c r="E693" s="5"/>
      <c r="F693" s="5"/>
      <c r="G693" s="5"/>
    </row>
    <row r="694" spans="1:7" ht="15.6" hidden="1" x14ac:dyDescent="0.3">
      <c r="A694" s="5"/>
      <c r="B694" s="5"/>
      <c r="C694" s="5"/>
      <c r="D694" s="5"/>
      <c r="E694" s="5"/>
      <c r="F694" s="5"/>
      <c r="G694" s="5"/>
    </row>
    <row r="695" spans="1:7" ht="15.6" hidden="1" x14ac:dyDescent="0.3">
      <c r="A695" s="5"/>
      <c r="B695" s="5"/>
      <c r="C695" s="5"/>
      <c r="D695" s="5"/>
      <c r="E695" s="5"/>
      <c r="F695" s="5"/>
      <c r="G695" s="5"/>
    </row>
    <row r="696" spans="1:7" ht="15.6" hidden="1" x14ac:dyDescent="0.3">
      <c r="A696" s="5"/>
      <c r="B696" s="5"/>
      <c r="C696" s="5"/>
      <c r="D696" s="5"/>
      <c r="E696" s="5"/>
      <c r="F696" s="5"/>
      <c r="G696" s="5"/>
    </row>
    <row r="697" spans="1:7" ht="15.6" hidden="1" x14ac:dyDescent="0.3">
      <c r="A697" s="5"/>
      <c r="B697" s="5"/>
      <c r="C697" s="5"/>
      <c r="D697" s="5"/>
      <c r="E697" s="5"/>
      <c r="F697" s="5"/>
      <c r="G697" s="5"/>
    </row>
    <row r="698" spans="1:7" ht="15.6" hidden="1" x14ac:dyDescent="0.3">
      <c r="A698" s="5"/>
      <c r="B698" s="5"/>
      <c r="C698" s="5"/>
      <c r="D698" s="5"/>
      <c r="E698" s="5"/>
      <c r="F698" s="5"/>
      <c r="G698" s="5"/>
    </row>
    <row r="699" spans="1:7" ht="15.6" hidden="1" x14ac:dyDescent="0.3">
      <c r="A699" s="5"/>
      <c r="B699" s="5"/>
      <c r="C699" s="5"/>
      <c r="D699" s="5"/>
      <c r="E699" s="5"/>
      <c r="F699" s="5"/>
      <c r="G699" s="5"/>
    </row>
    <row r="700" spans="1:7" ht="15.6" hidden="1" x14ac:dyDescent="0.3">
      <c r="A700" s="5"/>
      <c r="B700" s="5"/>
      <c r="C700" s="5"/>
      <c r="D700" s="5"/>
      <c r="E700" s="5"/>
      <c r="F700" s="5"/>
      <c r="G700" s="5"/>
    </row>
    <row r="701" spans="1:7" ht="15.6" hidden="1" x14ac:dyDescent="0.3">
      <c r="A701" s="5"/>
      <c r="B701" s="5"/>
      <c r="C701" s="5"/>
      <c r="D701" s="5"/>
      <c r="E701" s="5"/>
      <c r="F701" s="5"/>
      <c r="G701" s="5"/>
    </row>
    <row r="702" spans="1:7" ht="15.6" hidden="1" x14ac:dyDescent="0.3">
      <c r="A702" s="5"/>
      <c r="B702" s="5"/>
      <c r="C702" s="5"/>
      <c r="D702" s="5"/>
      <c r="E702" s="5"/>
      <c r="F702" s="5"/>
      <c r="G702" s="5"/>
    </row>
    <row r="703" spans="1:7" ht="15.6" hidden="1" x14ac:dyDescent="0.3">
      <c r="A703" s="5"/>
      <c r="B703" s="5"/>
      <c r="C703" s="5"/>
      <c r="D703" s="5"/>
      <c r="E703" s="5"/>
      <c r="F703" s="5"/>
      <c r="G703" s="5"/>
    </row>
    <row r="704" spans="1:7" ht="15.6" hidden="1" x14ac:dyDescent="0.3">
      <c r="A704" s="5"/>
      <c r="B704" s="5"/>
      <c r="C704" s="5"/>
      <c r="D704" s="5"/>
      <c r="E704" s="5"/>
      <c r="F704" s="5"/>
      <c r="G704" s="5"/>
    </row>
    <row r="705" spans="1:7" ht="15.6" hidden="1" x14ac:dyDescent="0.3">
      <c r="A705" s="5"/>
      <c r="B705" s="5"/>
      <c r="C705" s="5"/>
      <c r="D705" s="5"/>
      <c r="E705" s="5"/>
      <c r="F705" s="5"/>
      <c r="G705" s="5"/>
    </row>
    <row r="706" spans="1:7" ht="15.6" hidden="1" x14ac:dyDescent="0.3">
      <c r="A706" s="5"/>
      <c r="B706" s="5"/>
      <c r="C706" s="5"/>
      <c r="D706" s="5"/>
      <c r="E706" s="5"/>
      <c r="F706" s="5"/>
      <c r="G706" s="5"/>
    </row>
    <row r="707" spans="1:7" ht="15.6" hidden="1" x14ac:dyDescent="0.3">
      <c r="A707" s="5"/>
      <c r="B707" s="5"/>
      <c r="C707" s="5"/>
      <c r="D707" s="5"/>
      <c r="E707" s="5"/>
      <c r="F707" s="5"/>
      <c r="G707" s="5"/>
    </row>
    <row r="708" spans="1:7" ht="15.6" hidden="1" x14ac:dyDescent="0.3">
      <c r="A708" s="5"/>
      <c r="B708" s="5"/>
      <c r="C708" s="5"/>
      <c r="D708" s="5"/>
      <c r="E708" s="5"/>
      <c r="F708" s="5"/>
      <c r="G708" s="5"/>
    </row>
    <row r="709" spans="1:7" ht="15.6" hidden="1" x14ac:dyDescent="0.3">
      <c r="A709" s="5"/>
      <c r="B709" s="5"/>
      <c r="C709" s="5"/>
      <c r="D709" s="5"/>
      <c r="E709" s="5"/>
      <c r="F709" s="5"/>
      <c r="G709" s="5"/>
    </row>
    <row r="710" spans="1:7" ht="15.6" hidden="1" x14ac:dyDescent="0.3">
      <c r="A710" s="5"/>
      <c r="B710" s="5"/>
      <c r="C710" s="5"/>
      <c r="D710" s="5"/>
      <c r="E710" s="5"/>
      <c r="F710" s="5"/>
      <c r="G710" s="5"/>
    </row>
    <row r="711" spans="1:7" ht="15.6" hidden="1" x14ac:dyDescent="0.3">
      <c r="A711" s="5"/>
      <c r="B711" s="5"/>
      <c r="C711" s="5"/>
      <c r="D711" s="5"/>
      <c r="E711" s="5"/>
      <c r="F711" s="5"/>
      <c r="G711" s="5"/>
    </row>
    <row r="712" spans="1:7" ht="15.6" hidden="1" x14ac:dyDescent="0.3">
      <c r="A712" s="5"/>
      <c r="B712" s="5"/>
      <c r="C712" s="5"/>
      <c r="D712" s="5"/>
      <c r="E712" s="5"/>
      <c r="F712" s="5"/>
      <c r="G712" s="5"/>
    </row>
    <row r="713" spans="1:7" ht="15.6" hidden="1" x14ac:dyDescent="0.3">
      <c r="A713" s="5"/>
      <c r="B713" s="5"/>
      <c r="C713" s="5"/>
      <c r="D713" s="5"/>
      <c r="E713" s="5"/>
      <c r="F713" s="5"/>
      <c r="G713" s="5"/>
    </row>
    <row r="714" spans="1:7" ht="15.6" hidden="1" x14ac:dyDescent="0.3">
      <c r="A714" s="5"/>
      <c r="B714" s="5"/>
      <c r="C714" s="5"/>
      <c r="D714" s="5"/>
      <c r="E714" s="5"/>
      <c r="F714" s="5"/>
      <c r="G714" s="5"/>
    </row>
    <row r="715" spans="1:7" ht="15.6" hidden="1" x14ac:dyDescent="0.3">
      <c r="A715" s="5"/>
      <c r="B715" s="5"/>
      <c r="C715" s="5"/>
      <c r="D715" s="5"/>
      <c r="E715" s="5"/>
      <c r="F715" s="5"/>
      <c r="G715" s="5"/>
    </row>
    <row r="716" spans="1:7" ht="15.6" hidden="1" x14ac:dyDescent="0.3">
      <c r="A716" s="5"/>
      <c r="B716" s="5"/>
      <c r="C716" s="5"/>
      <c r="D716" s="5"/>
      <c r="E716" s="5"/>
      <c r="F716" s="5"/>
      <c r="G716" s="5"/>
    </row>
    <row r="717" spans="1:7" ht="15.6" hidden="1" x14ac:dyDescent="0.3">
      <c r="A717" s="5"/>
      <c r="B717" s="5"/>
      <c r="C717" s="5"/>
      <c r="D717" s="5"/>
      <c r="E717" s="5"/>
      <c r="F717" s="5"/>
      <c r="G717" s="5"/>
    </row>
    <row r="718" spans="1:7" ht="15.6" hidden="1" x14ac:dyDescent="0.3">
      <c r="A718" s="5"/>
      <c r="B718" s="5"/>
      <c r="C718" s="5"/>
      <c r="D718" s="5"/>
      <c r="E718" s="5"/>
      <c r="F718" s="5"/>
      <c r="G718" s="5"/>
    </row>
    <row r="719" spans="1:7" ht="15.6" hidden="1" x14ac:dyDescent="0.3">
      <c r="A719" s="5"/>
      <c r="B719" s="5"/>
      <c r="C719" s="5"/>
      <c r="D719" s="5"/>
      <c r="E719" s="5"/>
      <c r="F719" s="5"/>
      <c r="G719" s="5"/>
    </row>
    <row r="720" spans="1:7" ht="15.6" hidden="1" x14ac:dyDescent="0.3">
      <c r="A720" s="5"/>
      <c r="B720" s="5"/>
      <c r="C720" s="5"/>
      <c r="D720" s="5"/>
      <c r="E720" s="5"/>
      <c r="F720" s="5"/>
      <c r="G720" s="5"/>
    </row>
    <row r="721" spans="1:7" ht="15.6" hidden="1" x14ac:dyDescent="0.3">
      <c r="A721" s="5"/>
      <c r="B721" s="5"/>
      <c r="C721" s="5"/>
      <c r="D721" s="5"/>
      <c r="E721" s="5"/>
      <c r="F721" s="5"/>
      <c r="G721" s="5"/>
    </row>
    <row r="722" spans="1:7" ht="15.6" hidden="1" x14ac:dyDescent="0.3">
      <c r="A722" s="5"/>
      <c r="B722" s="5"/>
      <c r="C722" s="5"/>
      <c r="D722" s="5"/>
      <c r="E722" s="5"/>
      <c r="F722" s="5"/>
      <c r="G722" s="5"/>
    </row>
    <row r="723" spans="1:7" ht="15.6" hidden="1" x14ac:dyDescent="0.3">
      <c r="A723" s="5"/>
      <c r="B723" s="5"/>
      <c r="C723" s="5"/>
      <c r="D723" s="5"/>
      <c r="E723" s="5"/>
      <c r="F723" s="5"/>
      <c r="G723" s="5"/>
    </row>
    <row r="724" spans="1:7" ht="15.6" hidden="1" x14ac:dyDescent="0.3">
      <c r="A724" s="5"/>
      <c r="B724" s="5"/>
      <c r="C724" s="5"/>
      <c r="D724" s="5"/>
      <c r="E724" s="5"/>
      <c r="F724" s="5"/>
      <c r="G724" s="5"/>
    </row>
    <row r="725" spans="1:7" ht="15.6" hidden="1" x14ac:dyDescent="0.3">
      <c r="A725" s="5"/>
      <c r="B725" s="5"/>
      <c r="C725" s="5"/>
      <c r="D725" s="5"/>
      <c r="E725" s="5"/>
      <c r="F725" s="5"/>
      <c r="G725" s="5"/>
    </row>
    <row r="726" spans="1:7" ht="15.6" hidden="1" x14ac:dyDescent="0.3">
      <c r="A726" s="5"/>
      <c r="B726" s="5"/>
      <c r="C726" s="5"/>
      <c r="D726" s="5"/>
      <c r="E726" s="5"/>
      <c r="F726" s="5"/>
      <c r="G726" s="5"/>
    </row>
    <row r="727" spans="1:7" ht="15.6" hidden="1" x14ac:dyDescent="0.3">
      <c r="A727" s="5"/>
      <c r="B727" s="5"/>
      <c r="C727" s="5"/>
      <c r="D727" s="5"/>
      <c r="E727" s="5"/>
      <c r="F727" s="5"/>
      <c r="G727" s="5"/>
    </row>
    <row r="728" spans="1:7" ht="15.6" hidden="1" x14ac:dyDescent="0.3">
      <c r="A728" s="5"/>
      <c r="B728" s="5"/>
      <c r="C728" s="5"/>
      <c r="D728" s="5"/>
      <c r="E728" s="5"/>
      <c r="F728" s="5"/>
      <c r="G728" s="5"/>
    </row>
    <row r="729" spans="1:7" ht="15.6" hidden="1" x14ac:dyDescent="0.3">
      <c r="A729" s="5"/>
      <c r="B729" s="5"/>
      <c r="C729" s="5"/>
      <c r="D729" s="5"/>
      <c r="E729" s="5"/>
      <c r="F729" s="5"/>
      <c r="G729" s="5"/>
    </row>
    <row r="730" spans="1:7" ht="15.6" hidden="1" x14ac:dyDescent="0.3">
      <c r="A730" s="5"/>
      <c r="B730" s="5"/>
      <c r="C730" s="5"/>
      <c r="D730" s="5"/>
      <c r="E730" s="5"/>
      <c r="F730" s="5"/>
      <c r="G730" s="5"/>
    </row>
    <row r="731" spans="1:7" ht="15.6" hidden="1" x14ac:dyDescent="0.3">
      <c r="A731" s="5"/>
      <c r="B731" s="5"/>
      <c r="C731" s="5"/>
      <c r="D731" s="5"/>
      <c r="E731" s="5"/>
      <c r="F731" s="5"/>
      <c r="G731" s="5"/>
    </row>
    <row r="732" spans="1:7" ht="15.6" hidden="1" x14ac:dyDescent="0.3">
      <c r="A732" s="5"/>
      <c r="B732" s="5"/>
      <c r="C732" s="5"/>
      <c r="D732" s="5"/>
      <c r="E732" s="5"/>
      <c r="F732" s="5"/>
      <c r="G732" s="5"/>
    </row>
    <row r="733" spans="1:7" ht="15.6" hidden="1" x14ac:dyDescent="0.3">
      <c r="A733" s="5"/>
      <c r="B733" s="5"/>
      <c r="C733" s="5"/>
      <c r="D733" s="5"/>
      <c r="E733" s="5"/>
      <c r="F733" s="5"/>
      <c r="G733" s="5"/>
    </row>
    <row r="734" spans="1:7" ht="15.6" hidden="1" x14ac:dyDescent="0.3">
      <c r="A734" s="5"/>
      <c r="B734" s="5"/>
      <c r="C734" s="5"/>
      <c r="D734" s="5"/>
      <c r="E734" s="5"/>
      <c r="F734" s="5"/>
      <c r="G734" s="5"/>
    </row>
    <row r="735" spans="1:7" ht="15.6" hidden="1" x14ac:dyDescent="0.3">
      <c r="A735" s="5"/>
      <c r="B735" s="5"/>
      <c r="C735" s="5"/>
      <c r="D735" s="5"/>
      <c r="E735" s="5"/>
      <c r="F735" s="5"/>
      <c r="G735" s="5"/>
    </row>
    <row r="736" spans="1:7" ht="15.6" hidden="1" x14ac:dyDescent="0.3">
      <c r="A736" s="5"/>
      <c r="B736" s="5"/>
      <c r="C736" s="5"/>
      <c r="D736" s="5"/>
      <c r="E736" s="5"/>
      <c r="F736" s="5"/>
      <c r="G736" s="5"/>
    </row>
    <row r="737" spans="1:7" ht="15.6" hidden="1" x14ac:dyDescent="0.3">
      <c r="A737" s="5"/>
      <c r="B737" s="5"/>
      <c r="C737" s="5"/>
      <c r="D737" s="5"/>
      <c r="E737" s="5"/>
      <c r="F737" s="5"/>
      <c r="G737" s="5"/>
    </row>
    <row r="738" spans="1:7" ht="15.6" hidden="1" x14ac:dyDescent="0.3">
      <c r="A738" s="5"/>
      <c r="B738" s="5"/>
      <c r="C738" s="5"/>
      <c r="D738" s="5"/>
      <c r="E738" s="5"/>
      <c r="F738" s="5"/>
      <c r="G738" s="5"/>
    </row>
    <row r="739" spans="1:7" ht="15.6" hidden="1" x14ac:dyDescent="0.3">
      <c r="A739" s="5"/>
      <c r="B739" s="5"/>
      <c r="C739" s="5"/>
      <c r="D739" s="5"/>
      <c r="E739" s="5"/>
      <c r="F739" s="5"/>
      <c r="G739" s="5"/>
    </row>
    <row r="740" spans="1:7" ht="15.6" hidden="1" x14ac:dyDescent="0.3">
      <c r="A740" s="5"/>
      <c r="B740" s="5"/>
      <c r="C740" s="5"/>
      <c r="D740" s="5"/>
      <c r="E740" s="5"/>
      <c r="F740" s="5"/>
      <c r="G740" s="5"/>
    </row>
    <row r="741" spans="1:7" ht="15.6" hidden="1" x14ac:dyDescent="0.3">
      <c r="A741" s="5"/>
      <c r="B741" s="5"/>
      <c r="C741" s="5"/>
      <c r="D741" s="5"/>
      <c r="E741" s="5"/>
      <c r="F741" s="5"/>
      <c r="G741" s="5"/>
    </row>
    <row r="742" spans="1:7" ht="15.6" hidden="1" x14ac:dyDescent="0.3">
      <c r="A742" s="5"/>
      <c r="B742" s="5"/>
      <c r="C742" s="5"/>
      <c r="D742" s="5"/>
      <c r="E742" s="5"/>
      <c r="F742" s="5"/>
      <c r="G742" s="5"/>
    </row>
    <row r="743" spans="1:7" ht="15.6" hidden="1" x14ac:dyDescent="0.3">
      <c r="A743" s="5"/>
      <c r="B743" s="5"/>
      <c r="C743" s="5"/>
      <c r="D743" s="5"/>
      <c r="E743" s="5"/>
      <c r="F743" s="5"/>
      <c r="G743" s="5"/>
    </row>
    <row r="744" spans="1:7" ht="15.6" hidden="1" x14ac:dyDescent="0.3">
      <c r="A744" s="5"/>
      <c r="B744" s="5"/>
      <c r="C744" s="5"/>
      <c r="D744" s="5"/>
      <c r="E744" s="5"/>
      <c r="F744" s="5"/>
      <c r="G744" s="5"/>
    </row>
    <row r="745" spans="1:7" ht="15.6" hidden="1" x14ac:dyDescent="0.3">
      <c r="A745" s="5"/>
      <c r="B745" s="5"/>
      <c r="C745" s="5"/>
      <c r="D745" s="5"/>
      <c r="E745" s="5"/>
      <c r="F745" s="5"/>
      <c r="G745" s="5"/>
    </row>
    <row r="746" spans="1:7" ht="15.6" hidden="1" x14ac:dyDescent="0.3">
      <c r="A746" s="5"/>
      <c r="B746" s="5"/>
      <c r="C746" s="5"/>
      <c r="D746" s="5"/>
      <c r="E746" s="5"/>
      <c r="F746" s="5"/>
      <c r="G746" s="5"/>
    </row>
    <row r="747" spans="1:7" ht="15.6" hidden="1" x14ac:dyDescent="0.3">
      <c r="A747" s="5"/>
      <c r="B747" s="5"/>
      <c r="C747" s="5"/>
      <c r="D747" s="5"/>
      <c r="E747" s="5"/>
      <c r="F747" s="5"/>
      <c r="G747" s="5"/>
    </row>
    <row r="748" spans="1:7" ht="15.6" hidden="1" x14ac:dyDescent="0.3">
      <c r="A748" s="5"/>
      <c r="B748" s="5"/>
      <c r="C748" s="5"/>
      <c r="D748" s="5"/>
      <c r="E748" s="5"/>
      <c r="F748" s="5"/>
      <c r="G748" s="5"/>
    </row>
    <row r="749" spans="1:7" ht="15.6" hidden="1" x14ac:dyDescent="0.3">
      <c r="A749" s="5"/>
      <c r="B749" s="5"/>
      <c r="C749" s="5"/>
      <c r="D749" s="5"/>
      <c r="E749" s="5"/>
      <c r="F749" s="5"/>
      <c r="G749" s="5"/>
    </row>
    <row r="750" spans="1:7" ht="15.6" hidden="1" x14ac:dyDescent="0.3">
      <c r="A750" s="5"/>
      <c r="B750" s="5"/>
      <c r="C750" s="5"/>
      <c r="D750" s="5"/>
      <c r="E750" s="5"/>
      <c r="F750" s="5"/>
      <c r="G750" s="5"/>
    </row>
    <row r="751" spans="1:7" ht="15.6" hidden="1" x14ac:dyDescent="0.3">
      <c r="A751" s="5"/>
      <c r="B751" s="5"/>
      <c r="C751" s="5"/>
      <c r="D751" s="5"/>
      <c r="E751" s="5"/>
      <c r="F751" s="5"/>
      <c r="G751" s="5"/>
    </row>
    <row r="752" spans="1:7" ht="15.6" hidden="1" x14ac:dyDescent="0.3">
      <c r="A752" s="5"/>
      <c r="B752" s="5"/>
      <c r="C752" s="5"/>
      <c r="D752" s="5"/>
      <c r="E752" s="5"/>
      <c r="F752" s="5"/>
      <c r="G752" s="5"/>
    </row>
    <row r="753" spans="1:7" ht="15.6" hidden="1" x14ac:dyDescent="0.3">
      <c r="A753" s="5"/>
      <c r="B753" s="5"/>
      <c r="C753" s="5"/>
      <c r="D753" s="5"/>
      <c r="E753" s="5"/>
      <c r="F753" s="5"/>
      <c r="G753" s="5"/>
    </row>
    <row r="754" spans="1:7" ht="15.6" hidden="1" x14ac:dyDescent="0.3">
      <c r="A754" s="5"/>
      <c r="B754" s="5"/>
      <c r="C754" s="5"/>
      <c r="D754" s="5"/>
      <c r="E754" s="5"/>
      <c r="F754" s="5"/>
      <c r="G754" s="5"/>
    </row>
    <row r="755" spans="1:7" ht="15.6" hidden="1" x14ac:dyDescent="0.3">
      <c r="A755" s="5"/>
      <c r="B755" s="5"/>
      <c r="C755" s="5"/>
      <c r="D755" s="5"/>
      <c r="E755" s="5"/>
      <c r="F755" s="5"/>
      <c r="G755" s="5"/>
    </row>
    <row r="756" spans="1:7" ht="15.6" hidden="1" x14ac:dyDescent="0.3">
      <c r="A756" s="5"/>
      <c r="B756" s="5"/>
      <c r="C756" s="5"/>
      <c r="D756" s="5"/>
      <c r="E756" s="5"/>
      <c r="F756" s="5"/>
      <c r="G756" s="5"/>
    </row>
    <row r="757" spans="1:7" ht="15.6" hidden="1" x14ac:dyDescent="0.3">
      <c r="A757" s="5"/>
      <c r="B757" s="5"/>
      <c r="C757" s="5"/>
      <c r="D757" s="5"/>
      <c r="E757" s="5"/>
      <c r="F757" s="5"/>
      <c r="G757" s="5"/>
    </row>
    <row r="758" spans="1:7" ht="15.6" hidden="1" x14ac:dyDescent="0.3">
      <c r="A758" s="5"/>
      <c r="B758" s="5"/>
      <c r="C758" s="5"/>
      <c r="D758" s="5"/>
      <c r="E758" s="5"/>
      <c r="F758" s="5"/>
      <c r="G758" s="5"/>
    </row>
    <row r="759" spans="1:7" ht="15.6" hidden="1" x14ac:dyDescent="0.3">
      <c r="A759" s="5"/>
      <c r="B759" s="5"/>
      <c r="C759" s="5"/>
      <c r="D759" s="5"/>
      <c r="E759" s="5"/>
      <c r="F759" s="5"/>
      <c r="G759" s="5"/>
    </row>
    <row r="760" spans="1:7" ht="15.6" hidden="1" x14ac:dyDescent="0.3">
      <c r="A760" s="5"/>
      <c r="B760" s="5"/>
      <c r="C760" s="5"/>
      <c r="D760" s="5"/>
      <c r="E760" s="5"/>
      <c r="F760" s="5"/>
      <c r="G760" s="5"/>
    </row>
    <row r="761" spans="1:7" ht="15.6" hidden="1" x14ac:dyDescent="0.3">
      <c r="A761" s="5"/>
      <c r="B761" s="5"/>
      <c r="C761" s="5"/>
      <c r="D761" s="5"/>
      <c r="E761" s="5"/>
      <c r="F761" s="5"/>
      <c r="G761" s="5"/>
    </row>
    <row r="762" spans="1:7" ht="15.6" hidden="1" x14ac:dyDescent="0.3">
      <c r="A762" s="5"/>
      <c r="B762" s="5"/>
      <c r="C762" s="5"/>
      <c r="D762" s="5"/>
      <c r="E762" s="5"/>
      <c r="F762" s="5"/>
      <c r="G762" s="5"/>
    </row>
    <row r="763" spans="1:7" ht="15.6" hidden="1" x14ac:dyDescent="0.3">
      <c r="A763" s="5"/>
      <c r="B763" s="5"/>
      <c r="C763" s="5"/>
      <c r="D763" s="5"/>
      <c r="E763" s="5"/>
      <c r="F763" s="5"/>
      <c r="G763" s="5"/>
    </row>
    <row r="764" spans="1:7" ht="15.6" hidden="1" x14ac:dyDescent="0.3">
      <c r="A764" s="5"/>
      <c r="B764" s="5"/>
      <c r="C764" s="5"/>
      <c r="D764" s="5"/>
      <c r="E764" s="5"/>
      <c r="F764" s="5"/>
      <c r="G764" s="5"/>
    </row>
    <row r="765" spans="1:7" ht="15.6" hidden="1" x14ac:dyDescent="0.3">
      <c r="A765" s="5"/>
      <c r="B765" s="5"/>
      <c r="C765" s="5"/>
      <c r="D765" s="5"/>
      <c r="E765" s="5"/>
      <c r="F765" s="5"/>
      <c r="G765" s="5"/>
    </row>
    <row r="766" spans="1:7" ht="15.6" hidden="1" x14ac:dyDescent="0.3">
      <c r="A766" s="5"/>
      <c r="B766" s="5"/>
      <c r="C766" s="5"/>
      <c r="D766" s="5"/>
      <c r="E766" s="5"/>
      <c r="F766" s="5"/>
      <c r="G766" s="5"/>
    </row>
    <row r="767" spans="1:7" ht="15.6" hidden="1" x14ac:dyDescent="0.3">
      <c r="A767" s="5"/>
      <c r="B767" s="5"/>
      <c r="C767" s="5"/>
      <c r="D767" s="5"/>
      <c r="E767" s="5"/>
      <c r="F767" s="5"/>
      <c r="G767" s="5"/>
    </row>
    <row r="768" spans="1:7" ht="15.6" hidden="1" x14ac:dyDescent="0.3">
      <c r="A768" s="5"/>
      <c r="B768" s="5"/>
      <c r="C768" s="5"/>
      <c r="D768" s="5"/>
      <c r="E768" s="5"/>
      <c r="F768" s="5"/>
      <c r="G768" s="5"/>
    </row>
    <row r="769" spans="1:7" ht="15.6" hidden="1" x14ac:dyDescent="0.3">
      <c r="A769" s="5"/>
      <c r="B769" s="5"/>
      <c r="C769" s="5"/>
      <c r="D769" s="5"/>
      <c r="E769" s="5"/>
      <c r="F769" s="5"/>
      <c r="G769" s="5"/>
    </row>
    <row r="770" spans="1:7" ht="15.6" hidden="1" x14ac:dyDescent="0.3">
      <c r="A770" s="5"/>
      <c r="B770" s="5"/>
      <c r="C770" s="5"/>
      <c r="D770" s="5"/>
      <c r="E770" s="5"/>
      <c r="F770" s="5"/>
      <c r="G770" s="5"/>
    </row>
    <row r="771" spans="1:7" ht="15.6" hidden="1" x14ac:dyDescent="0.3">
      <c r="A771" s="5"/>
      <c r="B771" s="5"/>
      <c r="C771" s="5"/>
      <c r="D771" s="5"/>
      <c r="E771" s="5"/>
      <c r="F771" s="5"/>
      <c r="G771" s="5"/>
    </row>
    <row r="772" spans="1:7" ht="15.6" hidden="1" x14ac:dyDescent="0.3">
      <c r="A772" s="5"/>
      <c r="B772" s="5"/>
      <c r="C772" s="5"/>
      <c r="D772" s="5"/>
      <c r="E772" s="5"/>
      <c r="F772" s="5"/>
      <c r="G772" s="5"/>
    </row>
    <row r="773" spans="1:7" ht="15.6" hidden="1" x14ac:dyDescent="0.3">
      <c r="A773" s="5"/>
      <c r="B773" s="5"/>
      <c r="C773" s="5"/>
      <c r="D773" s="5"/>
      <c r="E773" s="5"/>
      <c r="F773" s="5"/>
      <c r="G773" s="5"/>
    </row>
    <row r="774" spans="1:7" ht="15.6" hidden="1" x14ac:dyDescent="0.3">
      <c r="A774" s="5"/>
      <c r="B774" s="5"/>
      <c r="C774" s="5"/>
      <c r="D774" s="5"/>
      <c r="E774" s="5"/>
      <c r="F774" s="5"/>
      <c r="G774" s="5"/>
    </row>
    <row r="775" spans="1:7" ht="15.6" hidden="1" x14ac:dyDescent="0.3">
      <c r="A775" s="5"/>
      <c r="B775" s="5"/>
      <c r="C775" s="5"/>
      <c r="D775" s="5"/>
      <c r="E775" s="5"/>
      <c r="F775" s="5"/>
      <c r="G775" s="5"/>
    </row>
    <row r="776" spans="1:7" ht="15.6" hidden="1" x14ac:dyDescent="0.3">
      <c r="A776" s="5"/>
      <c r="B776" s="5"/>
      <c r="C776" s="5"/>
      <c r="D776" s="5"/>
      <c r="E776" s="5"/>
      <c r="F776" s="5"/>
      <c r="G776" s="5"/>
    </row>
    <row r="777" spans="1:7" ht="15.6" hidden="1" x14ac:dyDescent="0.3">
      <c r="A777" s="5"/>
      <c r="B777" s="5"/>
      <c r="C777" s="5"/>
      <c r="D777" s="5"/>
      <c r="E777" s="5"/>
      <c r="F777" s="5"/>
      <c r="G777" s="5"/>
    </row>
    <row r="778" spans="1:7" ht="15.6" hidden="1" x14ac:dyDescent="0.3">
      <c r="A778" s="5"/>
      <c r="B778" s="5"/>
      <c r="C778" s="5"/>
      <c r="D778" s="5"/>
      <c r="E778" s="5"/>
      <c r="F778" s="5"/>
      <c r="G778" s="5"/>
    </row>
    <row r="779" spans="1:7" ht="15.6" hidden="1" x14ac:dyDescent="0.3">
      <c r="A779" s="5"/>
      <c r="B779" s="5"/>
      <c r="C779" s="5"/>
      <c r="D779" s="5"/>
      <c r="E779" s="5"/>
      <c r="F779" s="5"/>
      <c r="G779" s="5"/>
    </row>
    <row r="780" spans="1:7" ht="15.6" hidden="1" x14ac:dyDescent="0.3">
      <c r="A780" s="5"/>
      <c r="B780" s="5"/>
      <c r="C780" s="5"/>
      <c r="D780" s="5"/>
      <c r="E780" s="5"/>
      <c r="F780" s="5"/>
      <c r="G780" s="5"/>
    </row>
    <row r="781" spans="1:7" ht="15.6" hidden="1" x14ac:dyDescent="0.3">
      <c r="A781" s="5"/>
      <c r="B781" s="5"/>
      <c r="C781" s="5"/>
      <c r="D781" s="5"/>
      <c r="E781" s="5"/>
      <c r="F781" s="5"/>
      <c r="G781" s="5"/>
    </row>
    <row r="782" spans="1:7" ht="15.6" hidden="1" x14ac:dyDescent="0.3">
      <c r="A782" s="5"/>
      <c r="B782" s="5"/>
      <c r="C782" s="5"/>
      <c r="D782" s="5"/>
      <c r="E782" s="5"/>
      <c r="F782" s="5"/>
      <c r="G782" s="5"/>
    </row>
    <row r="783" spans="1:7" ht="15.6" hidden="1" x14ac:dyDescent="0.3">
      <c r="A783" s="5"/>
      <c r="B783" s="5"/>
      <c r="C783" s="5"/>
      <c r="D783" s="5"/>
      <c r="E783" s="5"/>
      <c r="F783" s="5"/>
      <c r="G783" s="5"/>
    </row>
    <row r="784" spans="1:7" ht="15.6" hidden="1" x14ac:dyDescent="0.3">
      <c r="A784" s="5"/>
      <c r="B784" s="5"/>
      <c r="C784" s="5"/>
      <c r="D784" s="5"/>
      <c r="E784" s="5"/>
      <c r="F784" s="5"/>
      <c r="G784" s="5"/>
    </row>
    <row r="785" spans="1:7" ht="15.6" hidden="1" x14ac:dyDescent="0.3">
      <c r="A785" s="5"/>
      <c r="B785" s="5"/>
      <c r="C785" s="5"/>
      <c r="D785" s="5"/>
      <c r="E785" s="5"/>
      <c r="F785" s="5"/>
      <c r="G785" s="5"/>
    </row>
    <row r="786" spans="1:7" ht="15.6" hidden="1" x14ac:dyDescent="0.3">
      <c r="A786" s="5"/>
      <c r="B786" s="5"/>
      <c r="C786" s="5"/>
      <c r="D786" s="5"/>
      <c r="E786" s="5"/>
      <c r="F786" s="5"/>
      <c r="G786" s="5"/>
    </row>
    <row r="787" spans="1:7" ht="15.6" hidden="1" x14ac:dyDescent="0.3">
      <c r="A787" s="5"/>
      <c r="B787" s="5"/>
      <c r="C787" s="5"/>
      <c r="D787" s="5"/>
      <c r="E787" s="5"/>
      <c r="F787" s="5"/>
      <c r="G787" s="5"/>
    </row>
    <row r="788" spans="1:7" ht="15.6" hidden="1" x14ac:dyDescent="0.3">
      <c r="A788" s="5"/>
      <c r="B788" s="5"/>
      <c r="C788" s="5"/>
      <c r="D788" s="5"/>
      <c r="E788" s="5"/>
      <c r="F788" s="5"/>
      <c r="G788" s="5"/>
    </row>
    <row r="789" spans="1:7" ht="15.6" hidden="1" x14ac:dyDescent="0.3">
      <c r="A789" s="5"/>
      <c r="B789" s="5"/>
      <c r="C789" s="5"/>
      <c r="D789" s="5"/>
      <c r="E789" s="5"/>
      <c r="F789" s="5"/>
      <c r="G789" s="5"/>
    </row>
    <row r="790" spans="1:7" ht="15.6" hidden="1" x14ac:dyDescent="0.3">
      <c r="A790" s="5"/>
      <c r="B790" s="5"/>
      <c r="C790" s="5"/>
      <c r="D790" s="5"/>
      <c r="E790" s="5"/>
      <c r="F790" s="5"/>
      <c r="G790" s="5"/>
    </row>
    <row r="791" spans="1:7" ht="15.6" hidden="1" x14ac:dyDescent="0.3">
      <c r="A791" s="5"/>
      <c r="B791" s="5"/>
      <c r="C791" s="5"/>
      <c r="D791" s="5"/>
      <c r="E791" s="5"/>
      <c r="F791" s="5"/>
      <c r="G791" s="5"/>
    </row>
    <row r="792" spans="1:7" ht="15.6" hidden="1" x14ac:dyDescent="0.3">
      <c r="A792" s="5"/>
      <c r="B792" s="5"/>
      <c r="C792" s="5"/>
      <c r="D792" s="5"/>
      <c r="E792" s="5"/>
      <c r="F792" s="5"/>
      <c r="G792" s="5"/>
    </row>
    <row r="793" spans="1:7" ht="15.6" hidden="1" x14ac:dyDescent="0.3">
      <c r="A793" s="5"/>
      <c r="B793" s="5"/>
      <c r="C793" s="5"/>
      <c r="D793" s="5"/>
      <c r="E793" s="5"/>
      <c r="F793" s="5"/>
      <c r="G793" s="5"/>
    </row>
    <row r="794" spans="1:7" ht="15.6" hidden="1" x14ac:dyDescent="0.3">
      <c r="A794" s="5"/>
      <c r="B794" s="5"/>
      <c r="C794" s="5"/>
      <c r="D794" s="5"/>
      <c r="E794" s="5"/>
      <c r="F794" s="5"/>
      <c r="G794" s="5"/>
    </row>
    <row r="795" spans="1:7" ht="15.6" hidden="1" x14ac:dyDescent="0.3">
      <c r="A795" s="5"/>
      <c r="B795" s="5"/>
      <c r="C795" s="5"/>
      <c r="D795" s="5"/>
      <c r="E795" s="5"/>
      <c r="F795" s="5"/>
      <c r="G795" s="5"/>
    </row>
    <row r="796" spans="1:7" ht="15.6" hidden="1" x14ac:dyDescent="0.3">
      <c r="A796" s="5"/>
      <c r="B796" s="5"/>
      <c r="C796" s="5"/>
      <c r="D796" s="5"/>
      <c r="E796" s="5"/>
      <c r="F796" s="5"/>
      <c r="G796" s="5"/>
    </row>
    <row r="797" spans="1:7" ht="15.6" hidden="1" x14ac:dyDescent="0.3">
      <c r="A797" s="5"/>
      <c r="B797" s="5"/>
      <c r="C797" s="5"/>
      <c r="D797" s="5"/>
      <c r="E797" s="5"/>
      <c r="F797" s="5"/>
      <c r="G797" s="5"/>
    </row>
    <row r="798" spans="1:7" ht="15.6" hidden="1" x14ac:dyDescent="0.3">
      <c r="A798" s="5"/>
      <c r="B798" s="5"/>
      <c r="C798" s="5"/>
      <c r="D798" s="5"/>
      <c r="E798" s="5"/>
      <c r="F798" s="5"/>
      <c r="G798" s="5"/>
    </row>
    <row r="799" spans="1:7" ht="15.6" hidden="1" x14ac:dyDescent="0.3">
      <c r="A799" s="5"/>
      <c r="B799" s="5"/>
      <c r="C799" s="5"/>
      <c r="D799" s="5"/>
      <c r="E799" s="5"/>
      <c r="F799" s="5"/>
      <c r="G799" s="5"/>
    </row>
    <row r="800" spans="1:7" ht="15.6" hidden="1" x14ac:dyDescent="0.3">
      <c r="A800" s="5"/>
      <c r="B800" s="5"/>
      <c r="C800" s="5"/>
      <c r="D800" s="5"/>
      <c r="E800" s="5"/>
      <c r="F800" s="5"/>
      <c r="G800" s="5"/>
    </row>
    <row r="801" spans="1:7" ht="15.6" hidden="1" x14ac:dyDescent="0.3">
      <c r="A801" s="5"/>
      <c r="B801" s="5"/>
      <c r="C801" s="5"/>
      <c r="D801" s="5"/>
      <c r="E801" s="5"/>
      <c r="F801" s="5"/>
      <c r="G801" s="5"/>
    </row>
    <row r="802" spans="1:7" ht="15.6" hidden="1" x14ac:dyDescent="0.3">
      <c r="A802" s="5"/>
      <c r="B802" s="5"/>
      <c r="C802" s="5"/>
      <c r="D802" s="5"/>
      <c r="E802" s="5"/>
      <c r="F802" s="5"/>
      <c r="G802" s="5"/>
    </row>
    <row r="803" spans="1:7" ht="15.6" hidden="1" x14ac:dyDescent="0.3">
      <c r="A803" s="5"/>
      <c r="B803" s="5"/>
      <c r="C803" s="5"/>
      <c r="D803" s="5"/>
      <c r="E803" s="5"/>
      <c r="F803" s="5"/>
      <c r="G803" s="5"/>
    </row>
    <row r="804" spans="1:7" ht="15.6" hidden="1" x14ac:dyDescent="0.3">
      <c r="A804" s="5"/>
      <c r="B804" s="5"/>
      <c r="C804" s="5"/>
      <c r="D804" s="5"/>
      <c r="E804" s="5"/>
      <c r="F804" s="5"/>
      <c r="G804" s="5"/>
    </row>
    <row r="805" spans="1:7" ht="15.6" hidden="1" x14ac:dyDescent="0.3">
      <c r="A805" s="5"/>
      <c r="B805" s="5"/>
      <c r="C805" s="5"/>
      <c r="D805" s="5"/>
      <c r="E805" s="5"/>
      <c r="F805" s="5"/>
      <c r="G805" s="5"/>
    </row>
    <row r="806" spans="1:7" ht="15.6" hidden="1" x14ac:dyDescent="0.3">
      <c r="A806" s="5"/>
      <c r="B806" s="5"/>
      <c r="C806" s="5"/>
      <c r="D806" s="5"/>
      <c r="E806" s="5"/>
      <c r="F806" s="5"/>
      <c r="G806" s="5"/>
    </row>
    <row r="807" spans="1:7" ht="15.6" hidden="1" x14ac:dyDescent="0.3">
      <c r="A807" s="5"/>
      <c r="B807" s="5"/>
      <c r="C807" s="5"/>
      <c r="D807" s="5"/>
      <c r="E807" s="5"/>
      <c r="F807" s="5"/>
      <c r="G807" s="5"/>
    </row>
    <row r="808" spans="1:7" ht="15.6" hidden="1" x14ac:dyDescent="0.3">
      <c r="A808" s="5"/>
      <c r="B808" s="5"/>
      <c r="C808" s="5"/>
      <c r="D808" s="5"/>
      <c r="E808" s="5"/>
      <c r="F808" s="5"/>
      <c r="G808" s="5"/>
    </row>
    <row r="809" spans="1:7" ht="15.6" hidden="1" x14ac:dyDescent="0.3">
      <c r="A809" s="5"/>
      <c r="B809" s="5"/>
      <c r="C809" s="5"/>
      <c r="D809" s="5"/>
      <c r="E809" s="5"/>
      <c r="F809" s="5"/>
      <c r="G809" s="5"/>
    </row>
    <row r="810" spans="1:7" ht="15.6" hidden="1" x14ac:dyDescent="0.3">
      <c r="A810" s="5"/>
      <c r="B810" s="5"/>
      <c r="C810" s="5"/>
      <c r="D810" s="5"/>
      <c r="E810" s="5"/>
      <c r="F810" s="5"/>
      <c r="G810" s="5"/>
    </row>
    <row r="811" spans="1:7" ht="15.6" hidden="1" x14ac:dyDescent="0.3">
      <c r="A811" s="5"/>
      <c r="B811" s="5"/>
      <c r="C811" s="5"/>
      <c r="D811" s="5"/>
      <c r="E811" s="5"/>
      <c r="F811" s="5"/>
      <c r="G811" s="5"/>
    </row>
    <row r="812" spans="1:7" ht="15.6" hidden="1" x14ac:dyDescent="0.3">
      <c r="A812" s="5"/>
      <c r="B812" s="5"/>
      <c r="C812" s="5"/>
      <c r="D812" s="5"/>
      <c r="E812" s="5"/>
      <c r="F812" s="5"/>
      <c r="G812" s="5"/>
    </row>
    <row r="813" spans="1:7" ht="15.6" hidden="1" x14ac:dyDescent="0.3">
      <c r="A813" s="5"/>
      <c r="B813" s="5"/>
      <c r="C813" s="5"/>
      <c r="D813" s="5"/>
      <c r="E813" s="5"/>
      <c r="F813" s="5"/>
      <c r="G813" s="5"/>
    </row>
    <row r="814" spans="1:7" ht="15.6" hidden="1" x14ac:dyDescent="0.3">
      <c r="A814" s="5"/>
      <c r="B814" s="5"/>
      <c r="C814" s="5"/>
      <c r="D814" s="5"/>
      <c r="E814" s="5"/>
      <c r="F814" s="5"/>
      <c r="G814" s="5"/>
    </row>
    <row r="815" spans="1:7" ht="15.6" hidden="1" x14ac:dyDescent="0.3">
      <c r="A815" s="5"/>
      <c r="B815" s="5"/>
      <c r="C815" s="5"/>
      <c r="D815" s="5"/>
      <c r="E815" s="5"/>
      <c r="F815" s="5"/>
      <c r="G815" s="5"/>
    </row>
    <row r="816" spans="1:7" ht="15.6" hidden="1" x14ac:dyDescent="0.3">
      <c r="A816" s="5"/>
      <c r="B816" s="5"/>
      <c r="C816" s="5"/>
      <c r="D816" s="5"/>
      <c r="E816" s="5"/>
      <c r="F816" s="5"/>
      <c r="G816" s="5"/>
    </row>
    <row r="817" spans="1:7" ht="15.6" hidden="1" x14ac:dyDescent="0.3">
      <c r="A817" s="5"/>
      <c r="B817" s="5"/>
      <c r="C817" s="5"/>
      <c r="D817" s="5"/>
      <c r="E817" s="5"/>
      <c r="F817" s="5"/>
      <c r="G817" s="5"/>
    </row>
    <row r="818" spans="1:7" ht="15.6" hidden="1" x14ac:dyDescent="0.3">
      <c r="A818" s="5"/>
      <c r="B818" s="5"/>
      <c r="C818" s="5"/>
      <c r="D818" s="5"/>
      <c r="E818" s="5"/>
      <c r="F818" s="5"/>
      <c r="G818" s="5"/>
    </row>
    <row r="819" spans="1:7" ht="15.6" hidden="1" x14ac:dyDescent="0.3">
      <c r="A819" s="5"/>
      <c r="B819" s="5"/>
      <c r="C819" s="5"/>
      <c r="D819" s="5"/>
      <c r="E819" s="5"/>
      <c r="F819" s="5"/>
      <c r="G819" s="5"/>
    </row>
    <row r="820" spans="1:7" ht="15.6" hidden="1" x14ac:dyDescent="0.3">
      <c r="A820" s="5"/>
      <c r="B820" s="5"/>
      <c r="C820" s="5"/>
      <c r="D820" s="5"/>
      <c r="E820" s="5"/>
      <c r="F820" s="5"/>
      <c r="G820" s="5"/>
    </row>
    <row r="821" spans="1:7" ht="15.6" hidden="1" x14ac:dyDescent="0.3">
      <c r="A821" s="5"/>
      <c r="B821" s="5"/>
      <c r="C821" s="5"/>
      <c r="D821" s="5"/>
      <c r="E821" s="5"/>
      <c r="F821" s="5"/>
      <c r="G821" s="5"/>
    </row>
    <row r="822" spans="1:7" ht="15.6" hidden="1" x14ac:dyDescent="0.3">
      <c r="A822" s="5"/>
      <c r="B822" s="5"/>
      <c r="C822" s="5"/>
      <c r="D822" s="5"/>
      <c r="E822" s="5"/>
      <c r="F822" s="5"/>
      <c r="G822" s="5"/>
    </row>
    <row r="823" spans="1:7" ht="15.6" hidden="1" x14ac:dyDescent="0.3">
      <c r="A823" s="5"/>
      <c r="B823" s="5"/>
      <c r="C823" s="5"/>
      <c r="D823" s="5"/>
      <c r="E823" s="5"/>
      <c r="F823" s="5"/>
      <c r="G823" s="5"/>
    </row>
    <row r="824" spans="1:7" ht="15.6" hidden="1" x14ac:dyDescent="0.3">
      <c r="A824" s="5"/>
      <c r="B824" s="5"/>
      <c r="C824" s="5"/>
      <c r="D824" s="5"/>
      <c r="E824" s="5"/>
      <c r="F824" s="5"/>
      <c r="G824" s="5"/>
    </row>
    <row r="825" spans="1:7" ht="15.6" hidden="1" x14ac:dyDescent="0.3">
      <c r="A825" s="5"/>
      <c r="B825" s="5"/>
      <c r="C825" s="5"/>
      <c r="D825" s="5"/>
      <c r="E825" s="5"/>
      <c r="F825" s="5"/>
      <c r="G825" s="5"/>
    </row>
    <row r="826" spans="1:7" ht="15.6" hidden="1" x14ac:dyDescent="0.3">
      <c r="A826" s="5"/>
      <c r="B826" s="5"/>
      <c r="C826" s="5"/>
      <c r="D826" s="5"/>
      <c r="E826" s="5"/>
      <c r="F826" s="5"/>
      <c r="G826" s="5"/>
    </row>
    <row r="827" spans="1:7" ht="15.6" hidden="1" x14ac:dyDescent="0.3">
      <c r="A827" s="5"/>
      <c r="B827" s="5"/>
      <c r="C827" s="5"/>
      <c r="D827" s="5"/>
      <c r="E827" s="5"/>
      <c r="F827" s="5"/>
      <c r="G827" s="5"/>
    </row>
    <row r="828" spans="1:7" ht="15.6" hidden="1" x14ac:dyDescent="0.3">
      <c r="A828" s="5"/>
      <c r="B828" s="5"/>
      <c r="C828" s="5"/>
      <c r="D828" s="5"/>
      <c r="E828" s="5"/>
      <c r="F828" s="5"/>
      <c r="G828" s="5"/>
    </row>
    <row r="829" spans="1:7" ht="15.6" hidden="1" x14ac:dyDescent="0.3">
      <c r="A829" s="5"/>
      <c r="B829" s="5"/>
      <c r="C829" s="5"/>
      <c r="D829" s="5"/>
      <c r="E829" s="5"/>
      <c r="F829" s="5"/>
      <c r="G829" s="5"/>
    </row>
    <row r="830" spans="1:7" ht="15.6" hidden="1" x14ac:dyDescent="0.3">
      <c r="A830" s="5"/>
      <c r="B830" s="5"/>
      <c r="C830" s="5"/>
      <c r="D830" s="5"/>
      <c r="E830" s="5"/>
      <c r="F830" s="5"/>
      <c r="G830" s="5"/>
    </row>
    <row r="831" spans="1:7" ht="15.6" hidden="1" x14ac:dyDescent="0.3">
      <c r="A831" s="5"/>
      <c r="B831" s="5"/>
      <c r="C831" s="5"/>
      <c r="D831" s="5"/>
      <c r="E831" s="5"/>
      <c r="F831" s="5"/>
      <c r="G831" s="5"/>
    </row>
    <row r="832" spans="1:7" ht="15.6" hidden="1" x14ac:dyDescent="0.3">
      <c r="A832" s="5"/>
      <c r="B832" s="5"/>
      <c r="C832" s="5"/>
      <c r="D832" s="5"/>
      <c r="E832" s="5"/>
      <c r="F832" s="5"/>
      <c r="G832" s="5"/>
    </row>
    <row r="833" spans="1:7" ht="15.6" hidden="1" x14ac:dyDescent="0.3">
      <c r="A833" s="5"/>
      <c r="B833" s="5"/>
      <c r="C833" s="5"/>
      <c r="D833" s="5"/>
      <c r="E833" s="5"/>
      <c r="F833" s="5"/>
      <c r="G833" s="5"/>
    </row>
    <row r="834" spans="1:7" ht="15.6" hidden="1" x14ac:dyDescent="0.3">
      <c r="A834" s="5"/>
      <c r="B834" s="5"/>
      <c r="C834" s="5"/>
      <c r="D834" s="5"/>
      <c r="E834" s="5"/>
      <c r="F834" s="5"/>
      <c r="G834" s="5"/>
    </row>
    <row r="835" spans="1:7" ht="15.6" hidden="1" x14ac:dyDescent="0.3">
      <c r="A835" s="5"/>
      <c r="B835" s="5"/>
      <c r="C835" s="5"/>
      <c r="D835" s="5"/>
      <c r="E835" s="5"/>
      <c r="F835" s="5"/>
      <c r="G835" s="5"/>
    </row>
    <row r="836" spans="1:7" ht="15.6" hidden="1" x14ac:dyDescent="0.3">
      <c r="A836" s="5"/>
      <c r="B836" s="5"/>
      <c r="C836" s="5"/>
      <c r="D836" s="5"/>
      <c r="E836" s="5"/>
      <c r="F836" s="5"/>
      <c r="G836" s="5"/>
    </row>
    <row r="837" spans="1:7" ht="15.6" hidden="1" x14ac:dyDescent="0.3">
      <c r="A837" s="5"/>
      <c r="B837" s="5"/>
      <c r="C837" s="5"/>
      <c r="D837" s="5"/>
      <c r="E837" s="5"/>
      <c r="F837" s="5"/>
      <c r="G837" s="5"/>
    </row>
    <row r="838" spans="1:7" ht="15.6" hidden="1" x14ac:dyDescent="0.3">
      <c r="A838" s="5"/>
      <c r="B838" s="5"/>
      <c r="C838" s="5"/>
      <c r="D838" s="5"/>
      <c r="E838" s="5"/>
      <c r="F838" s="5"/>
      <c r="G838" s="5"/>
    </row>
    <row r="839" spans="1:7" ht="15.6" hidden="1" x14ac:dyDescent="0.3">
      <c r="A839" s="5"/>
      <c r="B839" s="5"/>
      <c r="C839" s="5"/>
      <c r="D839" s="5"/>
      <c r="E839" s="5"/>
      <c r="F839" s="5"/>
      <c r="G839" s="5"/>
    </row>
    <row r="840" spans="1:7" ht="15.6" hidden="1" x14ac:dyDescent="0.3">
      <c r="A840" s="5"/>
      <c r="B840" s="5"/>
      <c r="C840" s="5"/>
      <c r="D840" s="5"/>
      <c r="E840" s="5"/>
      <c r="F840" s="5"/>
      <c r="G840" s="5"/>
    </row>
    <row r="841" spans="1:7" ht="15.6" hidden="1" x14ac:dyDescent="0.3">
      <c r="A841" s="5"/>
      <c r="B841" s="5"/>
      <c r="C841" s="5"/>
      <c r="D841" s="5"/>
      <c r="E841" s="5"/>
      <c r="F841" s="5"/>
      <c r="G841" s="5"/>
    </row>
    <row r="842" spans="1:7" ht="15.6" hidden="1" x14ac:dyDescent="0.3">
      <c r="A842" s="5"/>
      <c r="B842" s="5"/>
      <c r="C842" s="5"/>
      <c r="D842" s="5"/>
      <c r="E842" s="5"/>
      <c r="F842" s="5"/>
      <c r="G842" s="5"/>
    </row>
    <row r="843" spans="1:7" ht="15.6" hidden="1" x14ac:dyDescent="0.3">
      <c r="A843" s="5"/>
      <c r="B843" s="5"/>
      <c r="C843" s="5"/>
      <c r="D843" s="5"/>
      <c r="E843" s="5"/>
      <c r="F843" s="5"/>
      <c r="G843" s="5"/>
    </row>
    <row r="844" spans="1:7" ht="15.6" hidden="1" x14ac:dyDescent="0.3">
      <c r="A844" s="5"/>
      <c r="B844" s="5"/>
      <c r="C844" s="5"/>
      <c r="D844" s="5"/>
      <c r="E844" s="5"/>
      <c r="F844" s="5"/>
      <c r="G844" s="5"/>
    </row>
    <row r="845" spans="1:7" ht="15.6" hidden="1" x14ac:dyDescent="0.3">
      <c r="A845" s="5"/>
      <c r="B845" s="5"/>
      <c r="C845" s="5"/>
      <c r="D845" s="5"/>
      <c r="E845" s="5"/>
      <c r="F845" s="5"/>
      <c r="G845" s="5"/>
    </row>
    <row r="846" spans="1:7" ht="15.6" hidden="1" x14ac:dyDescent="0.3">
      <c r="A846" s="5"/>
      <c r="B846" s="5"/>
      <c r="C846" s="5"/>
      <c r="D846" s="5"/>
      <c r="E846" s="5"/>
      <c r="F846" s="5"/>
      <c r="G846" s="5"/>
    </row>
    <row r="847" spans="1:7" ht="15.6" hidden="1" x14ac:dyDescent="0.3">
      <c r="A847" s="5"/>
      <c r="B847" s="5"/>
      <c r="C847" s="5"/>
      <c r="D847" s="5"/>
      <c r="E847" s="5"/>
      <c r="F847" s="5"/>
      <c r="G847" s="5"/>
    </row>
    <row r="848" spans="1:7" ht="15.6" hidden="1" x14ac:dyDescent="0.3">
      <c r="A848" s="5"/>
      <c r="B848" s="5"/>
      <c r="C848" s="5"/>
      <c r="D848" s="5"/>
      <c r="E848" s="5"/>
      <c r="F848" s="5"/>
      <c r="G848" s="5"/>
    </row>
    <row r="849" spans="1:7" ht="15.6" hidden="1" x14ac:dyDescent="0.3">
      <c r="A849" s="5"/>
      <c r="B849" s="5"/>
      <c r="C849" s="5"/>
      <c r="D849" s="5"/>
      <c r="E849" s="5"/>
      <c r="F849" s="5"/>
      <c r="G849" s="5"/>
    </row>
    <row r="850" spans="1:7" ht="15.6" hidden="1" x14ac:dyDescent="0.3">
      <c r="A850" s="5"/>
      <c r="B850" s="5"/>
      <c r="C850" s="5"/>
      <c r="D850" s="5"/>
      <c r="E850" s="5"/>
      <c r="F850" s="5"/>
      <c r="G850" s="5"/>
    </row>
    <row r="851" spans="1:7" ht="15.6" hidden="1" x14ac:dyDescent="0.3">
      <c r="A851" s="5"/>
      <c r="B851" s="5"/>
      <c r="C851" s="5"/>
      <c r="D851" s="5"/>
      <c r="E851" s="5"/>
      <c r="F851" s="5"/>
      <c r="G851" s="5"/>
    </row>
    <row r="852" spans="1:7" ht="15.6" hidden="1" x14ac:dyDescent="0.3">
      <c r="A852" s="5"/>
      <c r="B852" s="5"/>
      <c r="C852" s="5"/>
      <c r="D852" s="5"/>
      <c r="E852" s="5"/>
      <c r="F852" s="5"/>
      <c r="G852" s="5"/>
    </row>
    <row r="853" spans="1:7" ht="15.6" hidden="1" x14ac:dyDescent="0.3">
      <c r="A853" s="5"/>
      <c r="B853" s="5"/>
      <c r="C853" s="5"/>
      <c r="D853" s="5"/>
      <c r="E853" s="5"/>
      <c r="F853" s="5"/>
      <c r="G853" s="5"/>
    </row>
    <row r="854" spans="1:7" ht="15.6" hidden="1" x14ac:dyDescent="0.3">
      <c r="A854" s="5"/>
      <c r="B854" s="5"/>
      <c r="C854" s="5"/>
      <c r="D854" s="5"/>
      <c r="E854" s="5"/>
      <c r="F854" s="5"/>
      <c r="G854" s="5"/>
    </row>
    <row r="855" spans="1:7" ht="15.6" hidden="1" x14ac:dyDescent="0.3">
      <c r="A855" s="5"/>
      <c r="B855" s="5"/>
      <c r="C855" s="5"/>
      <c r="D855" s="5"/>
      <c r="E855" s="5"/>
      <c r="F855" s="5"/>
      <c r="G855" s="5"/>
    </row>
    <row r="856" spans="1:7" ht="15.6" hidden="1" x14ac:dyDescent="0.3">
      <c r="A856" s="5"/>
      <c r="B856" s="5"/>
      <c r="C856" s="5"/>
      <c r="D856" s="5"/>
      <c r="E856" s="5"/>
      <c r="F856" s="5"/>
      <c r="G856" s="5"/>
    </row>
    <row r="857" spans="1:7" ht="15.6" hidden="1" x14ac:dyDescent="0.3">
      <c r="A857" s="5"/>
      <c r="B857" s="5"/>
      <c r="C857" s="5"/>
      <c r="D857" s="5"/>
      <c r="E857" s="5"/>
      <c r="F857" s="5"/>
      <c r="G857" s="5"/>
    </row>
    <row r="858" spans="1:7" ht="15.6" hidden="1" x14ac:dyDescent="0.3">
      <c r="A858" s="5"/>
      <c r="B858" s="5"/>
      <c r="C858" s="5"/>
      <c r="D858" s="5"/>
      <c r="E858" s="5"/>
      <c r="F858" s="5"/>
      <c r="G858" s="5"/>
    </row>
    <row r="859" spans="1:7" ht="15.6" hidden="1" x14ac:dyDescent="0.3">
      <c r="A859" s="5"/>
      <c r="B859" s="5"/>
      <c r="C859" s="5"/>
      <c r="D859" s="5"/>
      <c r="E859" s="5"/>
      <c r="F859" s="5"/>
      <c r="G859" s="5"/>
    </row>
    <row r="860" spans="1:7" ht="15.6" hidden="1" x14ac:dyDescent="0.3">
      <c r="A860" s="5"/>
      <c r="B860" s="5"/>
      <c r="C860" s="5"/>
      <c r="D860" s="5"/>
      <c r="E860" s="5"/>
      <c r="F860" s="5"/>
      <c r="G860" s="5"/>
    </row>
    <row r="861" spans="1:7" ht="15.6" hidden="1" x14ac:dyDescent="0.3">
      <c r="A861" s="5"/>
      <c r="B861" s="5"/>
      <c r="C861" s="5"/>
      <c r="D861" s="5"/>
      <c r="E861" s="5"/>
      <c r="F861" s="5"/>
      <c r="G861" s="5"/>
    </row>
    <row r="862" spans="1:7" ht="15.6" hidden="1" x14ac:dyDescent="0.3">
      <c r="A862" s="5"/>
      <c r="B862" s="5"/>
      <c r="C862" s="5"/>
      <c r="D862" s="5"/>
      <c r="E862" s="5"/>
      <c r="F862" s="5"/>
      <c r="G862" s="5"/>
    </row>
    <row r="863" spans="1:7" ht="15.6" hidden="1" x14ac:dyDescent="0.3">
      <c r="A863" s="5"/>
      <c r="B863" s="5"/>
      <c r="C863" s="5"/>
      <c r="D863" s="5"/>
      <c r="E863" s="5"/>
      <c r="F863" s="5"/>
      <c r="G863" s="5"/>
    </row>
    <row r="864" spans="1:7" ht="15.6" hidden="1" x14ac:dyDescent="0.3">
      <c r="A864" s="5"/>
      <c r="B864" s="5"/>
      <c r="C864" s="5"/>
      <c r="D864" s="5"/>
      <c r="E864" s="5"/>
      <c r="F864" s="5"/>
      <c r="G864" s="5"/>
    </row>
    <row r="865" spans="1:7" ht="15.6" hidden="1" x14ac:dyDescent="0.3">
      <c r="A865" s="5"/>
      <c r="B865" s="5"/>
      <c r="C865" s="5"/>
      <c r="D865" s="5"/>
      <c r="E865" s="5"/>
      <c r="F865" s="5"/>
      <c r="G865" s="5"/>
    </row>
    <row r="866" spans="1:7" ht="15.6" hidden="1" x14ac:dyDescent="0.3">
      <c r="A866" s="5"/>
      <c r="B866" s="5"/>
      <c r="C866" s="5"/>
      <c r="D866" s="5"/>
      <c r="E866" s="5"/>
      <c r="F866" s="5"/>
      <c r="G866" s="5"/>
    </row>
    <row r="867" spans="1:7" ht="15.6" hidden="1" x14ac:dyDescent="0.3">
      <c r="A867" s="5"/>
      <c r="B867" s="5"/>
      <c r="C867" s="5"/>
      <c r="D867" s="5"/>
      <c r="E867" s="5"/>
      <c r="F867" s="5"/>
      <c r="G867" s="5"/>
    </row>
    <row r="868" spans="1:7" ht="15.6" hidden="1" x14ac:dyDescent="0.3">
      <c r="A868" s="5"/>
      <c r="B868" s="5"/>
      <c r="C868" s="5"/>
      <c r="D868" s="5"/>
      <c r="E868" s="5"/>
      <c r="F868" s="5"/>
      <c r="G868" s="5"/>
    </row>
    <row r="869" spans="1:7" ht="15.6" hidden="1" x14ac:dyDescent="0.3">
      <c r="A869" s="5"/>
      <c r="B869" s="5"/>
      <c r="C869" s="5"/>
      <c r="D869" s="5"/>
      <c r="E869" s="5"/>
      <c r="F869" s="5"/>
      <c r="G869" s="5"/>
    </row>
    <row r="870" spans="1:7" ht="15.6" hidden="1" x14ac:dyDescent="0.3">
      <c r="A870" s="5"/>
      <c r="B870" s="5"/>
      <c r="C870" s="5"/>
      <c r="D870" s="5"/>
      <c r="E870" s="5"/>
      <c r="F870" s="5"/>
      <c r="G870" s="5"/>
    </row>
    <row r="871" spans="1:7" ht="15.6" hidden="1" x14ac:dyDescent="0.3">
      <c r="A871" s="5"/>
      <c r="B871" s="5"/>
      <c r="C871" s="5"/>
      <c r="D871" s="5"/>
      <c r="E871" s="5"/>
      <c r="F871" s="5"/>
      <c r="G871" s="5"/>
    </row>
    <row r="872" spans="1:7" ht="15.6" hidden="1" x14ac:dyDescent="0.3">
      <c r="A872" s="5"/>
      <c r="B872" s="5"/>
      <c r="C872" s="5"/>
      <c r="D872" s="5"/>
      <c r="E872" s="5"/>
      <c r="F872" s="5"/>
      <c r="G872" s="5"/>
    </row>
    <row r="873" spans="1:7" ht="15.6" hidden="1" x14ac:dyDescent="0.3">
      <c r="A873" s="5"/>
      <c r="B873" s="5"/>
      <c r="C873" s="5"/>
      <c r="D873" s="5"/>
      <c r="E873" s="5"/>
      <c r="F873" s="5"/>
      <c r="G873" s="5"/>
    </row>
    <row r="874" spans="1:7" ht="15.6" hidden="1" x14ac:dyDescent="0.3">
      <c r="A874" s="5"/>
      <c r="B874" s="5"/>
      <c r="C874" s="5"/>
      <c r="D874" s="5"/>
      <c r="E874" s="5"/>
      <c r="F874" s="5"/>
      <c r="G874" s="5"/>
    </row>
    <row r="875" spans="1:7" ht="15.6" hidden="1" x14ac:dyDescent="0.3">
      <c r="A875" s="5"/>
      <c r="B875" s="5"/>
      <c r="C875" s="5"/>
      <c r="D875" s="5"/>
      <c r="E875" s="5"/>
      <c r="F875" s="5"/>
      <c r="G875" s="5"/>
    </row>
    <row r="876" spans="1:7" ht="15.6" hidden="1" x14ac:dyDescent="0.3">
      <c r="A876" s="5"/>
      <c r="B876" s="5"/>
      <c r="C876" s="5"/>
      <c r="D876" s="5"/>
      <c r="E876" s="5"/>
      <c r="F876" s="5"/>
      <c r="G876" s="5"/>
    </row>
    <row r="877" spans="1:7" ht="15.6" hidden="1" x14ac:dyDescent="0.3">
      <c r="A877" s="5"/>
      <c r="B877" s="5"/>
      <c r="C877" s="5"/>
      <c r="D877" s="5"/>
      <c r="E877" s="5"/>
      <c r="F877" s="5"/>
      <c r="G877" s="5"/>
    </row>
    <row r="878" spans="1:7" ht="15.6" hidden="1" x14ac:dyDescent="0.3">
      <c r="A878" s="5"/>
      <c r="B878" s="5"/>
      <c r="C878" s="5"/>
      <c r="D878" s="5"/>
      <c r="E878" s="5"/>
      <c r="F878" s="5"/>
      <c r="G878" s="5"/>
    </row>
    <row r="879" spans="1:7" ht="15.6" hidden="1" x14ac:dyDescent="0.3">
      <c r="A879" s="5"/>
      <c r="B879" s="5"/>
      <c r="C879" s="5"/>
      <c r="D879" s="5"/>
      <c r="E879" s="5"/>
      <c r="F879" s="5"/>
      <c r="G879" s="5"/>
    </row>
    <row r="880" spans="1:7" ht="15.6" hidden="1" x14ac:dyDescent="0.3">
      <c r="A880" s="5"/>
      <c r="B880" s="5"/>
      <c r="C880" s="5"/>
      <c r="D880" s="5"/>
      <c r="E880" s="5"/>
      <c r="F880" s="5"/>
      <c r="G880" s="5"/>
    </row>
    <row r="881" spans="1:7" ht="15.6" hidden="1" x14ac:dyDescent="0.3">
      <c r="A881" s="5"/>
      <c r="B881" s="5"/>
      <c r="C881" s="5"/>
      <c r="D881" s="5"/>
      <c r="E881" s="5"/>
      <c r="F881" s="5"/>
      <c r="G881" s="5"/>
    </row>
    <row r="882" spans="1:7" ht="15.6" hidden="1" x14ac:dyDescent="0.3">
      <c r="A882" s="5"/>
      <c r="B882" s="5"/>
      <c r="C882" s="5"/>
      <c r="D882" s="5"/>
      <c r="E882" s="5"/>
      <c r="F882" s="5"/>
      <c r="G882" s="5"/>
    </row>
    <row r="883" spans="1:7" ht="15.6" hidden="1" x14ac:dyDescent="0.3">
      <c r="A883" s="5"/>
      <c r="B883" s="5"/>
      <c r="C883" s="5"/>
      <c r="D883" s="5"/>
      <c r="E883" s="5"/>
      <c r="F883" s="5"/>
      <c r="G883" s="5"/>
    </row>
    <row r="884" spans="1:7" ht="15.6" hidden="1" x14ac:dyDescent="0.3">
      <c r="A884" s="5"/>
      <c r="B884" s="5"/>
      <c r="C884" s="5"/>
      <c r="D884" s="5"/>
      <c r="E884" s="5"/>
      <c r="F884" s="5"/>
      <c r="G884" s="5"/>
    </row>
    <row r="885" spans="1:7" ht="15.6" hidden="1" x14ac:dyDescent="0.3">
      <c r="A885" s="5"/>
      <c r="B885" s="5"/>
      <c r="C885" s="5"/>
      <c r="D885" s="5"/>
      <c r="E885" s="5"/>
      <c r="F885" s="5"/>
      <c r="G885" s="5"/>
    </row>
    <row r="886" spans="1:7" ht="15.6" hidden="1" x14ac:dyDescent="0.3">
      <c r="A886" s="5"/>
      <c r="B886" s="5"/>
      <c r="C886" s="5"/>
      <c r="D886" s="5"/>
      <c r="E886" s="5"/>
      <c r="F886" s="5"/>
      <c r="G886" s="5"/>
    </row>
    <row r="887" spans="1:7" ht="15.6" hidden="1" x14ac:dyDescent="0.3">
      <c r="A887" s="5"/>
      <c r="B887" s="5"/>
      <c r="C887" s="5"/>
      <c r="D887" s="5"/>
      <c r="E887" s="5"/>
      <c r="F887" s="5"/>
      <c r="G887" s="5"/>
    </row>
    <row r="888" spans="1:7" ht="15.6" hidden="1" x14ac:dyDescent="0.3">
      <c r="A888" s="5"/>
      <c r="B888" s="5"/>
      <c r="C888" s="5"/>
      <c r="D888" s="5"/>
      <c r="E888" s="5"/>
      <c r="F888" s="5"/>
      <c r="G888" s="5"/>
    </row>
    <row r="889" spans="1:7" ht="15.6" hidden="1" x14ac:dyDescent="0.3">
      <c r="A889" s="5"/>
      <c r="B889" s="5"/>
      <c r="C889" s="5"/>
      <c r="D889" s="5"/>
      <c r="E889" s="5"/>
      <c r="F889" s="5"/>
      <c r="G889" s="5"/>
    </row>
    <row r="890" spans="1:7" ht="15.6" hidden="1" x14ac:dyDescent="0.3">
      <c r="A890" s="5"/>
      <c r="B890" s="5"/>
      <c r="C890" s="5"/>
      <c r="D890" s="5"/>
      <c r="E890" s="5"/>
      <c r="F890" s="5"/>
      <c r="G890" s="5"/>
    </row>
    <row r="891" spans="1:7" ht="15.6" hidden="1" x14ac:dyDescent="0.3">
      <c r="A891" s="5"/>
      <c r="B891" s="5"/>
      <c r="C891" s="5"/>
      <c r="D891" s="5"/>
      <c r="E891" s="5"/>
      <c r="F891" s="5"/>
      <c r="G891" s="5"/>
    </row>
    <row r="892" spans="1:7" ht="15.6" hidden="1" x14ac:dyDescent="0.3">
      <c r="A892" s="5"/>
      <c r="B892" s="5"/>
      <c r="C892" s="5"/>
      <c r="D892" s="5"/>
      <c r="E892" s="5"/>
      <c r="F892" s="5"/>
      <c r="G892" s="5"/>
    </row>
    <row r="893" spans="1:7" ht="15.6" hidden="1" x14ac:dyDescent="0.3">
      <c r="A893" s="5"/>
      <c r="B893" s="5"/>
      <c r="C893" s="5"/>
      <c r="D893" s="5"/>
      <c r="E893" s="5"/>
      <c r="F893" s="5"/>
      <c r="G893" s="5"/>
    </row>
    <row r="894" spans="1:7" ht="15.6" hidden="1" x14ac:dyDescent="0.3">
      <c r="A894" s="5"/>
      <c r="B894" s="5"/>
      <c r="C894" s="5"/>
      <c r="D894" s="5"/>
      <c r="E894" s="5"/>
      <c r="F894" s="5"/>
      <c r="G894" s="5"/>
    </row>
    <row r="895" spans="1:7" ht="15.6" hidden="1" x14ac:dyDescent="0.3">
      <c r="A895" s="5"/>
      <c r="B895" s="5"/>
      <c r="C895" s="5"/>
      <c r="D895" s="5"/>
      <c r="E895" s="5"/>
      <c r="F895" s="5"/>
      <c r="G895" s="5"/>
    </row>
    <row r="896" spans="1:7" ht="15.6" hidden="1" x14ac:dyDescent="0.3">
      <c r="A896" s="5"/>
      <c r="B896" s="5"/>
      <c r="C896" s="5"/>
      <c r="D896" s="5"/>
      <c r="E896" s="5"/>
      <c r="F896" s="5"/>
      <c r="G896" s="5"/>
    </row>
    <row r="897" spans="1:7" ht="15.6" hidden="1" x14ac:dyDescent="0.3">
      <c r="A897" s="5"/>
      <c r="B897" s="5"/>
      <c r="C897" s="5"/>
      <c r="D897" s="5"/>
      <c r="E897" s="5"/>
      <c r="F897" s="5"/>
      <c r="G897" s="5"/>
    </row>
    <row r="898" spans="1:7" ht="15.6" hidden="1" x14ac:dyDescent="0.3">
      <c r="A898" s="5"/>
      <c r="B898" s="5"/>
      <c r="C898" s="5"/>
      <c r="D898" s="5"/>
      <c r="E898" s="5"/>
      <c r="F898" s="5"/>
      <c r="G898" s="5"/>
    </row>
    <row r="899" spans="1:7" ht="15.6" hidden="1" x14ac:dyDescent="0.3">
      <c r="A899" s="5"/>
      <c r="B899" s="5"/>
      <c r="C899" s="5"/>
      <c r="D899" s="5"/>
      <c r="E899" s="5"/>
      <c r="F899" s="5"/>
      <c r="G899" s="5"/>
    </row>
    <row r="900" spans="1:7" ht="15.6" hidden="1" x14ac:dyDescent="0.3">
      <c r="A900" s="5"/>
      <c r="B900" s="5"/>
      <c r="C900" s="5"/>
      <c r="D900" s="5"/>
      <c r="E900" s="5"/>
      <c r="F900" s="5"/>
      <c r="G900" s="5"/>
    </row>
    <row r="901" spans="1:7" ht="15.6" hidden="1" x14ac:dyDescent="0.3">
      <c r="A901" s="5"/>
      <c r="B901" s="5"/>
      <c r="C901" s="5"/>
      <c r="D901" s="5"/>
      <c r="E901" s="5"/>
      <c r="F901" s="5"/>
      <c r="G901" s="5"/>
    </row>
    <row r="902" spans="1:7" ht="15.6" hidden="1" x14ac:dyDescent="0.3">
      <c r="A902" s="5"/>
      <c r="B902" s="5"/>
      <c r="C902" s="5"/>
      <c r="D902" s="5"/>
      <c r="E902" s="5"/>
      <c r="F902" s="5"/>
      <c r="G902" s="5"/>
    </row>
    <row r="903" spans="1:7" ht="15.6" hidden="1" x14ac:dyDescent="0.3">
      <c r="A903" s="5"/>
      <c r="B903" s="5"/>
      <c r="C903" s="5"/>
      <c r="D903" s="5"/>
      <c r="E903" s="5"/>
      <c r="F903" s="5"/>
      <c r="G903" s="5"/>
    </row>
    <row r="904" spans="1:7" ht="15.6" hidden="1" x14ac:dyDescent="0.3">
      <c r="A904" s="5"/>
      <c r="B904" s="5"/>
      <c r="C904" s="5"/>
      <c r="D904" s="5"/>
      <c r="E904" s="5"/>
      <c r="F904" s="5"/>
      <c r="G904" s="5"/>
    </row>
    <row r="905" spans="1:7" ht="15.6" hidden="1" x14ac:dyDescent="0.3">
      <c r="A905" s="5"/>
      <c r="B905" s="5"/>
      <c r="C905" s="5"/>
      <c r="D905" s="5"/>
      <c r="E905" s="5"/>
      <c r="F905" s="5"/>
      <c r="G905" s="5"/>
    </row>
    <row r="906" spans="1:7" ht="15.6" hidden="1" x14ac:dyDescent="0.3">
      <c r="A906" s="5"/>
      <c r="B906" s="5"/>
      <c r="C906" s="5"/>
      <c r="D906" s="5"/>
      <c r="E906" s="5"/>
      <c r="F906" s="5"/>
      <c r="G906" s="5"/>
    </row>
    <row r="907" spans="1:7" ht="15.6" hidden="1" x14ac:dyDescent="0.3">
      <c r="A907" s="5"/>
      <c r="B907" s="5"/>
      <c r="C907" s="5"/>
      <c r="D907" s="5"/>
      <c r="E907" s="5"/>
      <c r="F907" s="5"/>
      <c r="G907" s="5"/>
    </row>
    <row r="908" spans="1:7" ht="15.6" hidden="1" x14ac:dyDescent="0.3">
      <c r="A908" s="5"/>
      <c r="B908" s="5"/>
      <c r="C908" s="5"/>
      <c r="D908" s="5"/>
      <c r="E908" s="5"/>
      <c r="F908" s="5"/>
      <c r="G908" s="5"/>
    </row>
    <row r="909" spans="1:7" ht="15.6" hidden="1" x14ac:dyDescent="0.3">
      <c r="A909" s="5"/>
      <c r="B909" s="5"/>
      <c r="C909" s="5"/>
      <c r="D909" s="5"/>
      <c r="E909" s="5"/>
      <c r="F909" s="5"/>
      <c r="G909" s="5"/>
    </row>
    <row r="910" spans="1:7" ht="15.6" hidden="1" x14ac:dyDescent="0.3">
      <c r="A910" s="5"/>
      <c r="B910" s="5"/>
      <c r="C910" s="5"/>
      <c r="D910" s="5"/>
      <c r="E910" s="5"/>
      <c r="F910" s="5"/>
      <c r="G910" s="5"/>
    </row>
    <row r="911" spans="1:7" ht="15.6" hidden="1" x14ac:dyDescent="0.3">
      <c r="A911" s="5"/>
      <c r="B911" s="5"/>
      <c r="C911" s="5"/>
      <c r="D911" s="5"/>
      <c r="E911" s="5"/>
      <c r="F911" s="5"/>
      <c r="G911" s="5"/>
    </row>
    <row r="912" spans="1:7" ht="15.6" hidden="1" x14ac:dyDescent="0.3">
      <c r="A912" s="5"/>
      <c r="B912" s="5"/>
      <c r="C912" s="5"/>
      <c r="D912" s="5"/>
      <c r="E912" s="5"/>
      <c r="F912" s="5"/>
      <c r="G912" s="5"/>
    </row>
    <row r="913" spans="1:7" ht="15.6" hidden="1" x14ac:dyDescent="0.3">
      <c r="A913" s="5"/>
      <c r="B913" s="5"/>
      <c r="C913" s="5"/>
      <c r="D913" s="5"/>
      <c r="E913" s="5"/>
      <c r="F913" s="5"/>
      <c r="G913" s="5"/>
    </row>
    <row r="914" spans="1:7" ht="15.6" hidden="1" x14ac:dyDescent="0.3">
      <c r="A914" s="5"/>
      <c r="B914" s="5"/>
      <c r="C914" s="5"/>
      <c r="D914" s="5"/>
      <c r="E914" s="5"/>
      <c r="F914" s="5"/>
      <c r="G914" s="5"/>
    </row>
    <row r="915" spans="1:7" ht="15.6" hidden="1" x14ac:dyDescent="0.3">
      <c r="A915" s="5"/>
      <c r="B915" s="5"/>
      <c r="C915" s="5"/>
      <c r="D915" s="5"/>
      <c r="E915" s="5"/>
      <c r="F915" s="5"/>
      <c r="G915" s="5"/>
    </row>
    <row r="916" spans="1:7" ht="15.6" hidden="1" x14ac:dyDescent="0.3">
      <c r="A916" s="5"/>
      <c r="B916" s="5"/>
      <c r="C916" s="5"/>
      <c r="D916" s="5"/>
      <c r="E916" s="5"/>
      <c r="F916" s="5"/>
      <c r="G916" s="5"/>
    </row>
    <row r="917" spans="1:7" ht="15.6" hidden="1" x14ac:dyDescent="0.3">
      <c r="A917" s="5"/>
      <c r="B917" s="5"/>
      <c r="C917" s="5"/>
      <c r="D917" s="5"/>
      <c r="E917" s="5"/>
      <c r="F917" s="5"/>
      <c r="G917" s="5"/>
    </row>
    <row r="918" spans="1:7" ht="15.6" hidden="1" x14ac:dyDescent="0.3">
      <c r="A918" s="5"/>
      <c r="B918" s="5"/>
      <c r="C918" s="5"/>
      <c r="D918" s="5"/>
      <c r="E918" s="5"/>
      <c r="F918" s="5"/>
      <c r="G918" s="5"/>
    </row>
    <row r="919" spans="1:7" ht="15.6" hidden="1" x14ac:dyDescent="0.3">
      <c r="A919" s="5"/>
      <c r="B919" s="5"/>
      <c r="C919" s="5"/>
      <c r="D919" s="5"/>
      <c r="E919" s="5"/>
      <c r="F919" s="5"/>
      <c r="G919" s="5"/>
    </row>
    <row r="920" spans="1:7" ht="15.6" hidden="1" x14ac:dyDescent="0.3">
      <c r="A920" s="5"/>
      <c r="B920" s="5"/>
      <c r="C920" s="5"/>
      <c r="D920" s="5"/>
      <c r="E920" s="5"/>
      <c r="F920" s="5"/>
      <c r="G920" s="5"/>
    </row>
    <row r="921" spans="1:7" ht="15.6" hidden="1" x14ac:dyDescent="0.3">
      <c r="A921" s="5"/>
      <c r="B921" s="5"/>
      <c r="C921" s="5"/>
      <c r="D921" s="5"/>
      <c r="E921" s="5"/>
      <c r="F921" s="5"/>
      <c r="G921" s="5"/>
    </row>
    <row r="922" spans="1:7" ht="15.6" hidden="1" x14ac:dyDescent="0.3">
      <c r="A922" s="5"/>
      <c r="B922" s="5"/>
      <c r="C922" s="5"/>
      <c r="D922" s="5"/>
      <c r="E922" s="5"/>
      <c r="F922" s="5"/>
      <c r="G922" s="5"/>
    </row>
    <row r="923" spans="1:7" ht="15.6" hidden="1" x14ac:dyDescent="0.3">
      <c r="A923" s="5"/>
      <c r="B923" s="5"/>
      <c r="C923" s="5"/>
      <c r="D923" s="5"/>
      <c r="E923" s="5"/>
      <c r="F923" s="5"/>
      <c r="G923" s="5"/>
    </row>
    <row r="924" spans="1:7" ht="15.6" hidden="1" x14ac:dyDescent="0.3">
      <c r="A924" s="5"/>
      <c r="B924" s="5"/>
      <c r="C924" s="5"/>
      <c r="D924" s="5"/>
      <c r="E924" s="5"/>
      <c r="F924" s="5"/>
      <c r="G924" s="5"/>
    </row>
    <row r="925" spans="1:7" ht="15.6" hidden="1" x14ac:dyDescent="0.3">
      <c r="A925" s="5"/>
      <c r="B925" s="5"/>
      <c r="C925" s="5"/>
      <c r="D925" s="5"/>
      <c r="E925" s="5"/>
      <c r="F925" s="5"/>
      <c r="G925" s="5"/>
    </row>
    <row r="926" spans="1:7" ht="15.6" hidden="1" x14ac:dyDescent="0.3">
      <c r="A926" s="5"/>
      <c r="B926" s="5"/>
      <c r="C926" s="5"/>
      <c r="D926" s="5"/>
      <c r="E926" s="5"/>
      <c r="F926" s="5"/>
      <c r="G926" s="5"/>
    </row>
    <row r="927" spans="1:7" ht="15.6" hidden="1" x14ac:dyDescent="0.3">
      <c r="A927" s="5"/>
      <c r="B927" s="5"/>
      <c r="C927" s="5"/>
      <c r="D927" s="5"/>
      <c r="E927" s="5"/>
      <c r="F927" s="5"/>
      <c r="G927" s="5"/>
    </row>
    <row r="928" spans="1:7" ht="15.6" hidden="1" x14ac:dyDescent="0.3">
      <c r="A928" s="5"/>
      <c r="B928" s="5"/>
      <c r="C928" s="5"/>
      <c r="D928" s="5"/>
      <c r="E928" s="5"/>
      <c r="F928" s="5"/>
      <c r="G928" s="5"/>
    </row>
    <row r="929" spans="1:7" ht="15.6" hidden="1" x14ac:dyDescent="0.3">
      <c r="A929" s="5"/>
      <c r="B929" s="5"/>
      <c r="C929" s="5"/>
      <c r="D929" s="5"/>
      <c r="E929" s="5"/>
      <c r="F929" s="5"/>
      <c r="G929" s="5"/>
    </row>
    <row r="930" spans="1:7" ht="15.6" hidden="1" x14ac:dyDescent="0.3">
      <c r="A930" s="5"/>
      <c r="B930" s="5"/>
      <c r="C930" s="5"/>
      <c r="D930" s="5"/>
      <c r="E930" s="5"/>
      <c r="F930" s="5"/>
      <c r="G930" s="5"/>
    </row>
    <row r="931" spans="1:7" ht="15.6" hidden="1" x14ac:dyDescent="0.3">
      <c r="A931" s="5"/>
      <c r="B931" s="5"/>
      <c r="C931" s="5"/>
      <c r="D931" s="5"/>
      <c r="E931" s="5"/>
      <c r="F931" s="5"/>
      <c r="G931" s="5"/>
    </row>
    <row r="932" spans="1:7" ht="15.6" hidden="1" x14ac:dyDescent="0.3">
      <c r="A932" s="5"/>
      <c r="B932" s="5"/>
      <c r="C932" s="5"/>
      <c r="D932" s="5"/>
      <c r="E932" s="5"/>
      <c r="F932" s="5"/>
      <c r="G932" s="5"/>
    </row>
    <row r="933" spans="1:7" ht="15.6" hidden="1" x14ac:dyDescent="0.3">
      <c r="A933" s="5"/>
      <c r="B933" s="5"/>
      <c r="C933" s="5"/>
      <c r="D933" s="5"/>
      <c r="E933" s="5"/>
      <c r="F933" s="5"/>
      <c r="G933" s="5"/>
    </row>
    <row r="934" spans="1:7" ht="15.6" hidden="1" x14ac:dyDescent="0.3">
      <c r="A934" s="5"/>
      <c r="B934" s="5"/>
      <c r="C934" s="5"/>
      <c r="D934" s="5"/>
      <c r="E934" s="5"/>
      <c r="F934" s="5"/>
      <c r="G934" s="5"/>
    </row>
    <row r="935" spans="1:7" ht="15.6" hidden="1" x14ac:dyDescent="0.3">
      <c r="A935" s="5"/>
      <c r="B935" s="5"/>
      <c r="C935" s="5"/>
      <c r="D935" s="5"/>
      <c r="E935" s="5"/>
      <c r="F935" s="5"/>
      <c r="G935" s="5"/>
    </row>
    <row r="936" spans="1:7" ht="15.6" hidden="1" x14ac:dyDescent="0.3">
      <c r="A936" s="5"/>
      <c r="B936" s="5"/>
      <c r="C936" s="5"/>
      <c r="D936" s="5"/>
      <c r="E936" s="5"/>
      <c r="F936" s="5"/>
      <c r="G936" s="5"/>
    </row>
    <row r="937" spans="1:7" ht="15.6" hidden="1" x14ac:dyDescent="0.3">
      <c r="A937" s="5"/>
      <c r="B937" s="5"/>
      <c r="C937" s="5"/>
      <c r="D937" s="5"/>
      <c r="E937" s="5"/>
      <c r="F937" s="5"/>
      <c r="G937" s="5"/>
    </row>
    <row r="938" spans="1:7" ht="15.6" hidden="1" x14ac:dyDescent="0.3">
      <c r="A938" s="5"/>
      <c r="B938" s="5"/>
      <c r="C938" s="5"/>
      <c r="D938" s="5"/>
      <c r="E938" s="5"/>
      <c r="F938" s="5"/>
      <c r="G938" s="5"/>
    </row>
    <row r="939" spans="1:7" ht="15.6" hidden="1" x14ac:dyDescent="0.3">
      <c r="A939" s="5"/>
      <c r="B939" s="5"/>
      <c r="C939" s="5"/>
      <c r="D939" s="5"/>
      <c r="E939" s="5"/>
      <c r="F939" s="5"/>
      <c r="G939" s="5"/>
    </row>
    <row r="940" spans="1:7" ht="15.6" hidden="1" x14ac:dyDescent="0.3">
      <c r="A940" s="5"/>
      <c r="B940" s="5"/>
      <c r="C940" s="5"/>
      <c r="D940" s="5"/>
      <c r="E940" s="5"/>
      <c r="F940" s="5"/>
      <c r="G940" s="5"/>
    </row>
    <row r="941" spans="1:7" ht="15.6" hidden="1" x14ac:dyDescent="0.3">
      <c r="A941" s="5"/>
      <c r="B941" s="5"/>
      <c r="C941" s="5"/>
      <c r="D941" s="5"/>
      <c r="E941" s="5"/>
      <c r="F941" s="5"/>
      <c r="G941" s="5"/>
    </row>
    <row r="942" spans="1:7" ht="15.6" hidden="1" x14ac:dyDescent="0.3">
      <c r="A942" s="5"/>
      <c r="B942" s="5"/>
      <c r="C942" s="5"/>
      <c r="D942" s="5"/>
      <c r="E942" s="5"/>
      <c r="F942" s="5"/>
      <c r="G942" s="5"/>
    </row>
    <row r="943" spans="1:7" ht="15.6" hidden="1" x14ac:dyDescent="0.3">
      <c r="A943" s="5"/>
      <c r="B943" s="5"/>
      <c r="C943" s="5"/>
      <c r="D943" s="5"/>
      <c r="E943" s="5"/>
      <c r="F943" s="5"/>
      <c r="G943" s="5"/>
    </row>
    <row r="944" spans="1:7" ht="15.6" hidden="1" x14ac:dyDescent="0.3">
      <c r="A944" s="5"/>
      <c r="B944" s="5"/>
      <c r="C944" s="5"/>
      <c r="D944" s="5"/>
      <c r="E944" s="5"/>
      <c r="F944" s="5"/>
      <c r="G944" s="5"/>
    </row>
    <row r="945" spans="1:7" ht="15.6" hidden="1" x14ac:dyDescent="0.3">
      <c r="A945" s="5"/>
      <c r="B945" s="5"/>
      <c r="C945" s="5"/>
      <c r="D945" s="5"/>
      <c r="E945" s="5"/>
      <c r="F945" s="5"/>
      <c r="G945" s="5"/>
    </row>
    <row r="946" spans="1:7" ht="15.6" hidden="1" x14ac:dyDescent="0.3">
      <c r="A946" s="5"/>
      <c r="B946" s="5"/>
      <c r="C946" s="5"/>
      <c r="D946" s="5"/>
      <c r="E946" s="5"/>
      <c r="F946" s="5"/>
      <c r="G946" s="5"/>
    </row>
    <row r="947" spans="1:7" ht="15.6" hidden="1" x14ac:dyDescent="0.3">
      <c r="A947" s="5"/>
      <c r="B947" s="5"/>
      <c r="C947" s="5"/>
      <c r="D947" s="5"/>
      <c r="E947" s="5"/>
      <c r="F947" s="5"/>
      <c r="G947" s="5"/>
    </row>
    <row r="948" spans="1:7" ht="15.6" hidden="1" x14ac:dyDescent="0.3">
      <c r="A948" s="5"/>
      <c r="B948" s="5"/>
      <c r="C948" s="5"/>
      <c r="D948" s="5"/>
      <c r="E948" s="5"/>
      <c r="F948" s="5"/>
      <c r="G948" s="5"/>
    </row>
    <row r="949" spans="1:7" ht="15.6" hidden="1" x14ac:dyDescent="0.3">
      <c r="A949" s="5"/>
      <c r="B949" s="5"/>
      <c r="C949" s="5"/>
      <c r="D949" s="5"/>
      <c r="E949" s="5"/>
      <c r="F949" s="5"/>
      <c r="G949" s="5"/>
    </row>
    <row r="950" spans="1:7" ht="15.6" hidden="1" x14ac:dyDescent="0.3">
      <c r="A950" s="5"/>
      <c r="B950" s="5"/>
      <c r="C950" s="5"/>
      <c r="D950" s="5"/>
      <c r="E950" s="5"/>
      <c r="F950" s="5"/>
      <c r="G950" s="5"/>
    </row>
    <row r="951" spans="1:7" ht="15.6" hidden="1" x14ac:dyDescent="0.3">
      <c r="A951" s="5"/>
      <c r="B951" s="5"/>
      <c r="C951" s="5"/>
      <c r="D951" s="5"/>
      <c r="E951" s="5"/>
      <c r="F951" s="5"/>
      <c r="G951" s="5"/>
    </row>
    <row r="952" spans="1:7" ht="15.6" hidden="1" x14ac:dyDescent="0.3">
      <c r="A952" s="5"/>
      <c r="B952" s="5"/>
      <c r="C952" s="5"/>
      <c r="D952" s="5"/>
      <c r="E952" s="5"/>
      <c r="F952" s="5"/>
      <c r="G952" s="5"/>
    </row>
    <row r="953" spans="1:7" ht="15.6" hidden="1" x14ac:dyDescent="0.3">
      <c r="A953" s="5"/>
      <c r="B953" s="5"/>
      <c r="C953" s="5"/>
      <c r="D953" s="5"/>
      <c r="E953" s="5"/>
      <c r="F953" s="5"/>
      <c r="G953" s="5"/>
    </row>
    <row r="954" spans="1:7" ht="15.6" hidden="1" x14ac:dyDescent="0.3">
      <c r="A954" s="5"/>
      <c r="B954" s="5"/>
      <c r="C954" s="5"/>
      <c r="D954" s="5"/>
      <c r="E954" s="5"/>
      <c r="F954" s="5"/>
      <c r="G954" s="5"/>
    </row>
    <row r="955" spans="1:7" ht="15.6" hidden="1" x14ac:dyDescent="0.3">
      <c r="A955" s="5"/>
      <c r="B955" s="5"/>
      <c r="C955" s="5"/>
      <c r="D955" s="5"/>
      <c r="E955" s="5"/>
      <c r="F955" s="5"/>
      <c r="G955" s="5"/>
    </row>
    <row r="956" spans="1:7" ht="15.6" hidden="1" x14ac:dyDescent="0.3">
      <c r="A956" s="5"/>
      <c r="B956" s="5"/>
      <c r="C956" s="5"/>
      <c r="D956" s="5"/>
      <c r="E956" s="5"/>
      <c r="F956" s="5"/>
      <c r="G956" s="5"/>
    </row>
    <row r="957" spans="1:7" ht="15.6" hidden="1" x14ac:dyDescent="0.3">
      <c r="A957" s="5"/>
      <c r="B957" s="5"/>
      <c r="C957" s="5"/>
      <c r="D957" s="5"/>
      <c r="E957" s="5"/>
      <c r="F957" s="5"/>
      <c r="G957" s="5"/>
    </row>
    <row r="958" spans="1:7" ht="15.6" hidden="1" x14ac:dyDescent="0.3">
      <c r="A958" s="5"/>
      <c r="B958" s="5"/>
      <c r="C958" s="5"/>
      <c r="D958" s="5"/>
      <c r="E958" s="5"/>
      <c r="F958" s="5"/>
      <c r="G958" s="5"/>
    </row>
    <row r="959" spans="1:7" ht="15.6" hidden="1" x14ac:dyDescent="0.3">
      <c r="A959" s="5"/>
      <c r="B959" s="5"/>
      <c r="C959" s="5"/>
      <c r="D959" s="5"/>
      <c r="E959" s="5"/>
      <c r="F959" s="5"/>
      <c r="G959" s="5"/>
    </row>
    <row r="960" spans="1:7" ht="15.6" hidden="1" x14ac:dyDescent="0.3">
      <c r="A960" s="5"/>
      <c r="B960" s="5"/>
      <c r="C960" s="5"/>
      <c r="D960" s="5"/>
      <c r="E960" s="5"/>
      <c r="F960" s="5"/>
      <c r="G960" s="5"/>
    </row>
    <row r="961" spans="1:7" ht="15.6" hidden="1" x14ac:dyDescent="0.3">
      <c r="A961" s="5"/>
      <c r="B961" s="5"/>
      <c r="C961" s="5"/>
      <c r="D961" s="5"/>
      <c r="E961" s="5"/>
      <c r="F961" s="5"/>
      <c r="G961" s="5"/>
    </row>
    <row r="962" spans="1:7" ht="15.6" hidden="1" x14ac:dyDescent="0.3">
      <c r="A962" s="5"/>
      <c r="B962" s="5"/>
      <c r="C962" s="5"/>
      <c r="D962" s="5"/>
      <c r="E962" s="5"/>
      <c r="F962" s="5"/>
      <c r="G962" s="5"/>
    </row>
    <row r="963" spans="1:7" ht="15.6" hidden="1" x14ac:dyDescent="0.3">
      <c r="A963" s="5"/>
      <c r="B963" s="5"/>
      <c r="C963" s="5"/>
      <c r="D963" s="5"/>
      <c r="E963" s="5"/>
      <c r="F963" s="5"/>
      <c r="G963" s="5"/>
    </row>
    <row r="964" spans="1:7" ht="15.6" hidden="1" x14ac:dyDescent="0.3">
      <c r="A964" s="5"/>
      <c r="B964" s="5"/>
      <c r="C964" s="5"/>
      <c r="D964" s="5"/>
      <c r="E964" s="5"/>
      <c r="F964" s="5"/>
      <c r="G964" s="5"/>
    </row>
    <row r="965" spans="1:7" ht="15.6" hidden="1" x14ac:dyDescent="0.3">
      <c r="A965" s="5"/>
      <c r="B965" s="5"/>
      <c r="C965" s="5"/>
      <c r="D965" s="5"/>
      <c r="E965" s="5"/>
      <c r="F965" s="5"/>
      <c r="G965" s="5"/>
    </row>
    <row r="966" spans="1:7" ht="15.6" hidden="1" x14ac:dyDescent="0.3">
      <c r="A966" s="5"/>
      <c r="B966" s="5"/>
      <c r="C966" s="5"/>
      <c r="D966" s="5"/>
      <c r="E966" s="5"/>
      <c r="F966" s="5"/>
      <c r="G966" s="5"/>
    </row>
    <row r="967" spans="1:7" ht="15.6" hidden="1" x14ac:dyDescent="0.3">
      <c r="A967" s="5"/>
      <c r="B967" s="5"/>
      <c r="C967" s="5"/>
      <c r="D967" s="5"/>
      <c r="E967" s="5"/>
      <c r="F967" s="5"/>
      <c r="G967" s="5"/>
    </row>
    <row r="968" spans="1:7" ht="15.6" hidden="1" x14ac:dyDescent="0.3">
      <c r="A968" s="5"/>
      <c r="B968" s="5"/>
      <c r="C968" s="5"/>
      <c r="D968" s="5"/>
      <c r="E968" s="5"/>
      <c r="F968" s="5"/>
      <c r="G968" s="5"/>
    </row>
    <row r="969" spans="1:7" ht="15.6" hidden="1" x14ac:dyDescent="0.3">
      <c r="A969" s="5"/>
      <c r="B969" s="5"/>
      <c r="C969" s="5"/>
      <c r="D969" s="5"/>
      <c r="E969" s="5"/>
      <c r="F969" s="5"/>
      <c r="G969" s="5"/>
    </row>
    <row r="970" spans="1:7" ht="15.6" hidden="1" x14ac:dyDescent="0.3">
      <c r="A970" s="5"/>
      <c r="B970" s="5"/>
      <c r="C970" s="5"/>
      <c r="D970" s="5"/>
      <c r="E970" s="5"/>
      <c r="F970" s="5"/>
      <c r="G970" s="5"/>
    </row>
    <row r="971" spans="1:7" ht="15.6" hidden="1" x14ac:dyDescent="0.3">
      <c r="A971" s="5"/>
      <c r="B971" s="5"/>
      <c r="C971" s="5"/>
      <c r="D971" s="5"/>
      <c r="E971" s="5"/>
      <c r="F971" s="5"/>
      <c r="G971" s="5"/>
    </row>
    <row r="972" spans="1:7" ht="15.6" hidden="1" x14ac:dyDescent="0.3">
      <c r="A972" s="5"/>
      <c r="B972" s="5"/>
      <c r="C972" s="5"/>
      <c r="D972" s="5"/>
      <c r="E972" s="5"/>
      <c r="F972" s="5"/>
      <c r="G972" s="5"/>
    </row>
    <row r="973" spans="1:7" ht="15.6" hidden="1" x14ac:dyDescent="0.3">
      <c r="A973" s="5"/>
      <c r="B973" s="5"/>
      <c r="C973" s="5"/>
      <c r="D973" s="5"/>
      <c r="E973" s="5"/>
      <c r="F973" s="5"/>
      <c r="G973" s="5"/>
    </row>
    <row r="974" spans="1:7" ht="15.6" hidden="1" x14ac:dyDescent="0.3">
      <c r="A974" s="5"/>
      <c r="B974" s="5"/>
      <c r="C974" s="5"/>
      <c r="D974" s="5"/>
      <c r="E974" s="5"/>
      <c r="F974" s="5"/>
      <c r="G974" s="5"/>
    </row>
    <row r="975" spans="1:7" ht="15.6" hidden="1" x14ac:dyDescent="0.3">
      <c r="A975" s="5"/>
      <c r="B975" s="5"/>
      <c r="C975" s="5"/>
      <c r="D975" s="5"/>
      <c r="E975" s="5"/>
      <c r="F975" s="5"/>
      <c r="G975" s="5"/>
    </row>
    <row r="976" spans="1:7" ht="15.6" hidden="1" x14ac:dyDescent="0.3">
      <c r="A976" s="5"/>
      <c r="B976" s="5"/>
      <c r="C976" s="5"/>
      <c r="D976" s="5"/>
      <c r="E976" s="5"/>
      <c r="F976" s="5"/>
      <c r="G976" s="5"/>
    </row>
    <row r="977" spans="1:7" ht="15.6" hidden="1" x14ac:dyDescent="0.3">
      <c r="A977" s="5"/>
      <c r="B977" s="5"/>
      <c r="C977" s="5"/>
      <c r="D977" s="5"/>
      <c r="E977" s="5"/>
      <c r="F977" s="5"/>
      <c r="G977" s="5"/>
    </row>
    <row r="978" spans="1:7" ht="15.6" hidden="1" x14ac:dyDescent="0.3">
      <c r="A978" s="5"/>
      <c r="B978" s="5"/>
      <c r="C978" s="5"/>
      <c r="D978" s="5"/>
      <c r="E978" s="5"/>
      <c r="F978" s="5"/>
      <c r="G978" s="5"/>
    </row>
    <row r="979" spans="1:7" ht="15.6" hidden="1" x14ac:dyDescent="0.3">
      <c r="A979" s="5"/>
      <c r="B979" s="5"/>
      <c r="C979" s="5"/>
      <c r="D979" s="5"/>
      <c r="E979" s="5"/>
      <c r="F979" s="5"/>
      <c r="G979" s="5"/>
    </row>
    <row r="980" spans="1:7" ht="15.6" hidden="1" x14ac:dyDescent="0.3">
      <c r="A980" s="5"/>
      <c r="B980" s="5"/>
      <c r="C980" s="5"/>
      <c r="D980" s="5"/>
      <c r="E980" s="5"/>
      <c r="F980" s="5"/>
      <c r="G980" s="5"/>
    </row>
    <row r="981" spans="1:7" ht="15.6" hidden="1" x14ac:dyDescent="0.3">
      <c r="A981" s="5"/>
      <c r="B981" s="5"/>
      <c r="C981" s="5"/>
      <c r="D981" s="5"/>
      <c r="E981" s="5"/>
      <c r="F981" s="5"/>
      <c r="G981" s="5"/>
    </row>
    <row r="982" spans="1:7" ht="15.6" hidden="1" x14ac:dyDescent="0.3">
      <c r="A982" s="5"/>
      <c r="B982" s="5"/>
      <c r="C982" s="5"/>
      <c r="D982" s="5"/>
      <c r="E982" s="5"/>
      <c r="F982" s="5"/>
      <c r="G982" s="5"/>
    </row>
    <row r="983" spans="1:7" ht="15.6" hidden="1" x14ac:dyDescent="0.3">
      <c r="A983" s="5"/>
      <c r="B983" s="5"/>
      <c r="C983" s="5"/>
      <c r="D983" s="5"/>
      <c r="E983" s="5"/>
      <c r="F983" s="5"/>
      <c r="G983" s="5"/>
    </row>
    <row r="984" spans="1:7" ht="15.6" hidden="1" x14ac:dyDescent="0.3">
      <c r="A984" s="5"/>
      <c r="B984" s="5"/>
      <c r="C984" s="5"/>
      <c r="D984" s="5"/>
      <c r="E984" s="5"/>
      <c r="F984" s="5"/>
      <c r="G984" s="5"/>
    </row>
    <row r="985" spans="1:7" ht="14.25" hidden="1" customHeight="1" x14ac:dyDescent="0.3"/>
    <row r="986" spans="1:7" ht="14.25" hidden="1" customHeight="1" x14ac:dyDescent="0.3"/>
    <row r="987" spans="1:7" ht="14.25" hidden="1" customHeight="1" x14ac:dyDescent="0.3"/>
    <row r="988" spans="1:7" ht="14.25" hidden="1" customHeight="1" x14ac:dyDescent="0.3"/>
    <row r="989" spans="1:7" ht="14.25" hidden="1" customHeight="1" x14ac:dyDescent="0.3"/>
    <row r="990" spans="1:7" ht="14.25" hidden="1" customHeight="1" x14ac:dyDescent="0.3"/>
    <row r="991" spans="1:7" ht="14.25" hidden="1" customHeight="1" x14ac:dyDescent="0.3"/>
    <row r="992" spans="1:7" ht="14.25" hidden="1" customHeight="1" x14ac:dyDescent="0.3"/>
    <row r="993" spans="1:7" ht="14.25" hidden="1" customHeight="1" x14ac:dyDescent="0.3"/>
    <row r="994" spans="1:7" ht="14.25" hidden="1" customHeight="1" x14ac:dyDescent="0.3"/>
    <row r="995" spans="1:7" ht="14.25" hidden="1" customHeight="1" x14ac:dyDescent="0.3"/>
    <row r="996" spans="1:7" ht="14.25" hidden="1" customHeight="1" x14ac:dyDescent="0.3"/>
    <row r="997" spans="1:7" ht="15.6" hidden="1" x14ac:dyDescent="0.3">
      <c r="A997" s="5"/>
      <c r="B997" s="5"/>
      <c r="C997" s="5"/>
      <c r="D997" s="5"/>
      <c r="E997" s="5"/>
      <c r="F997" s="5"/>
      <c r="G997" s="5"/>
    </row>
  </sheetData>
  <sheetProtection algorithmName="SHA-512" hashValue="czBkKOXjTeW9PVZ8vC2dInyDimfVVJwPAOck0HFZ8LdluQv618yVwzixkr+SG6VCiyoSmHZldsD8D971yzbOdg==" saltValue="hh9WQqWxRHFHVmUbddVSAg==" spinCount="100000" sheet="1" selectLockedCells="1"/>
  <mergeCells count="1">
    <mergeCell ref="C1:G1"/>
  </mergeCells>
  <conditionalFormatting sqref="C3">
    <cfRule type="expression" dxfId="3" priority="4">
      <formula>$C$3&lt;&gt;$E$3</formula>
    </cfRule>
  </conditionalFormatting>
  <conditionalFormatting sqref="C21">
    <cfRule type="expression" dxfId="2" priority="3">
      <formula>$C$21&lt;&gt;$E$21</formula>
    </cfRule>
  </conditionalFormatting>
  <conditionalFormatting sqref="E35">
    <cfRule type="expression" dxfId="1" priority="1">
      <formula>$E$35&lt;&gt;1</formula>
    </cfRule>
  </conditionalFormatting>
  <conditionalFormatting sqref="C35">
    <cfRule type="expression" dxfId="0" priority="2">
      <formula>$C$35&lt;&gt;1</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0000000}">
          <x14:formula1>
            <xm:f>Data!$A$2:$A$3</xm:f>
          </x14:formula1>
          <xm:sqref>F37:G41 F23:G33 F5:G19</xm:sqref>
        </x14:dataValidation>
        <x14:dataValidation type="list" allowBlank="1" showInputMessage="1" showErrorMessage="1" xr:uid="{F9C1651D-885A-4031-B202-FB9C050FEE7B}">
          <x14:formula1>
            <xm:f>Data!$F$2:$F$3</xm:f>
          </x14:formula1>
          <xm:sqref>E5:E19 E23:E33 E37:E41</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M79"/>
  <sheetViews>
    <sheetView showGridLines="0" showRowColHeaders="0" workbookViewId="0"/>
  </sheetViews>
  <sheetFormatPr defaultColWidth="0" defaultRowHeight="14.4" zeroHeight="1" x14ac:dyDescent="0.3"/>
  <cols>
    <col min="1" max="1" width="9.109375" style="1" customWidth="1"/>
    <col min="2" max="7" width="18.33203125" style="1" customWidth="1"/>
    <col min="8" max="8" width="9.109375" style="1" customWidth="1"/>
    <col min="9" max="16384" width="9.109375" style="1" hidden="1"/>
  </cols>
  <sheetData>
    <row r="1" spans="1:13" ht="18" x14ac:dyDescent="0.3">
      <c r="A1" s="59"/>
      <c r="B1" s="332" t="s">
        <v>88</v>
      </c>
      <c r="C1" s="332"/>
      <c r="D1" s="332"/>
      <c r="E1" s="332"/>
      <c r="F1" s="332"/>
      <c r="G1" s="332"/>
      <c r="H1" s="59"/>
    </row>
    <row r="2" spans="1:13" ht="15" customHeight="1" x14ac:dyDescent="0.3">
      <c r="A2" s="59"/>
      <c r="B2" s="82"/>
      <c r="C2" s="82"/>
      <c r="D2" s="82"/>
      <c r="E2" s="82"/>
      <c r="F2" s="82"/>
      <c r="G2" s="82"/>
      <c r="H2" s="59"/>
      <c r="I2" s="24" t="str">
        <f>IF('Roster (Year 3)'!E44,'Roster (Year 3)'!B63,"")</f>
        <v/>
      </c>
    </row>
    <row r="3" spans="1:13" s="9" customFormat="1" ht="15.6" x14ac:dyDescent="0.3">
      <c r="A3" s="67"/>
      <c r="B3" s="331" t="str">
        <f>IF(AND($I$2&lt;&gt;"",I3&lt;&gt;""),I3,"")</f>
        <v/>
      </c>
      <c r="C3" s="331"/>
      <c r="D3" s="331"/>
      <c r="E3" s="331"/>
      <c r="F3" s="331"/>
      <c r="G3" s="331"/>
      <c r="H3" s="67"/>
      <c r="I3" s="143" t="s">
        <v>87</v>
      </c>
    </row>
    <row r="4" spans="1:13" s="9" customFormat="1" x14ac:dyDescent="0.3">
      <c r="A4" s="67"/>
      <c r="B4" s="331" t="str">
        <f>IF(AND($I$2&lt;&gt;"",I4&lt;&gt;""),I4,"")</f>
        <v/>
      </c>
      <c r="C4" s="331"/>
      <c r="D4" s="331"/>
      <c r="E4" s="331"/>
      <c r="F4" s="331"/>
      <c r="G4" s="331"/>
      <c r="H4" s="67"/>
      <c r="I4" s="43" t="s">
        <v>89</v>
      </c>
    </row>
    <row r="5" spans="1:13" s="9" customFormat="1" ht="75.75" customHeight="1" x14ac:dyDescent="0.3">
      <c r="A5" s="67"/>
      <c r="B5" s="407" t="str">
        <f>IF($I$2&lt;&gt;"",I2,I5)</f>
        <v>In order to see how your team performed overall in Year 3, you must correctly create your Year 3 Roster, which means having NO errors</v>
      </c>
      <c r="C5" s="407"/>
      <c r="D5" s="407"/>
      <c r="E5" s="407"/>
      <c r="F5" s="407"/>
      <c r="G5" s="407"/>
      <c r="H5" s="67"/>
      <c r="I5" s="43" t="s">
        <v>96</v>
      </c>
    </row>
    <row r="6" spans="1:13" s="9" customFormat="1" x14ac:dyDescent="0.3">
      <c r="A6" s="67"/>
      <c r="B6" s="68"/>
      <c r="C6" s="68"/>
      <c r="D6" s="68"/>
      <c r="E6" s="68"/>
      <c r="F6" s="68"/>
      <c r="G6" s="68"/>
      <c r="H6" s="67"/>
    </row>
    <row r="7" spans="1:13" s="9" customFormat="1" hidden="1" x14ac:dyDescent="0.3">
      <c r="B7" s="30" t="str">
        <f t="shared" ref="B7" si="0">IF(AND($I$2,I7&lt;&gt;""),I7,"")</f>
        <v/>
      </c>
      <c r="C7" s="30"/>
      <c r="D7" s="30"/>
      <c r="E7" s="30"/>
      <c r="F7" s="30"/>
      <c r="G7" s="30"/>
    </row>
    <row r="8" spans="1:13" s="9" customFormat="1" hidden="1" x14ac:dyDescent="0.3">
      <c r="B8" s="10"/>
      <c r="C8" s="18"/>
      <c r="D8" s="17"/>
      <c r="E8" s="17"/>
      <c r="F8" s="20"/>
      <c r="G8" s="21"/>
      <c r="H8" s="32"/>
    </row>
    <row r="9" spans="1:13" s="9" customFormat="1" hidden="1" x14ac:dyDescent="0.3">
      <c r="B9" s="10"/>
      <c r="C9" s="18"/>
      <c r="D9" s="17"/>
      <c r="E9" s="17"/>
      <c r="F9" s="20"/>
      <c r="G9" s="21"/>
      <c r="H9" s="32"/>
    </row>
    <row r="10" spans="1:13" s="9" customFormat="1" hidden="1" x14ac:dyDescent="0.3">
      <c r="B10" s="18"/>
      <c r="C10" s="19"/>
      <c r="D10" s="19"/>
      <c r="E10" s="19"/>
      <c r="F10" s="19"/>
      <c r="G10" s="17"/>
      <c r="H10" s="33"/>
    </row>
    <row r="11" spans="1:13" s="9" customFormat="1" hidden="1" x14ac:dyDescent="0.3">
      <c r="B11" s="18"/>
      <c r="C11" s="19"/>
      <c r="D11" s="19"/>
      <c r="E11" s="19"/>
      <c r="F11" s="19"/>
      <c r="G11" s="17"/>
      <c r="H11" s="33"/>
    </row>
    <row r="12" spans="1:13" s="9" customFormat="1" hidden="1" x14ac:dyDescent="0.3">
      <c r="B12" s="18"/>
      <c r="C12" s="19"/>
      <c r="D12" s="19"/>
      <c r="E12" s="19"/>
      <c r="F12" s="19"/>
      <c r="G12" s="17"/>
      <c r="H12" s="33"/>
    </row>
    <row r="13" spans="1:13" s="9" customFormat="1" hidden="1" x14ac:dyDescent="0.3">
      <c r="B13" s="30"/>
      <c r="C13" s="30"/>
      <c r="D13" s="30"/>
      <c r="E13" s="30"/>
      <c r="F13" s="30"/>
    </row>
    <row r="14" spans="1:13" s="9" customFormat="1" hidden="1" x14ac:dyDescent="0.3">
      <c r="B14" s="29"/>
      <c r="C14" s="30"/>
      <c r="D14" s="30"/>
      <c r="E14" s="30"/>
    </row>
    <row r="15" spans="1:13" s="9" customFormat="1" hidden="1" x14ac:dyDescent="0.3">
      <c r="B15" s="29"/>
      <c r="C15" s="30"/>
      <c r="D15" s="30"/>
      <c r="E15" s="30"/>
      <c r="F15" s="31"/>
    </row>
    <row r="16" spans="1:13" s="9" customFormat="1" hidden="1" x14ac:dyDescent="0.3">
      <c r="E16" s="2"/>
      <c r="F16" s="22"/>
      <c r="K16" s="29"/>
      <c r="L16" s="29"/>
      <c r="M16" s="22"/>
    </row>
    <row r="17" spans="2:12" s="9" customFormat="1" hidden="1" x14ac:dyDescent="0.3">
      <c r="C17" s="22"/>
      <c r="D17" s="22"/>
      <c r="E17" s="22"/>
      <c r="F17" s="30"/>
    </row>
    <row r="18" spans="2:12" s="9" customFormat="1" hidden="1" x14ac:dyDescent="0.3">
      <c r="B18" s="30"/>
      <c r="C18" s="30"/>
      <c r="D18" s="30"/>
      <c r="E18" s="30"/>
      <c r="F18" s="30"/>
    </row>
    <row r="19" spans="2:12" s="9" customFormat="1" hidden="1" x14ac:dyDescent="0.3">
      <c r="B19" s="29"/>
      <c r="C19" s="30"/>
      <c r="D19" s="30"/>
      <c r="E19" s="30"/>
      <c r="F19" s="31"/>
    </row>
    <row r="20" spans="2:12" s="9" customFormat="1" hidden="1" x14ac:dyDescent="0.3">
      <c r="B20" s="29"/>
      <c r="C20" s="30"/>
      <c r="D20" s="30"/>
      <c r="E20" s="30"/>
      <c r="F20" s="31"/>
    </row>
    <row r="21" spans="2:12" s="9" customFormat="1" hidden="1" x14ac:dyDescent="0.3">
      <c r="E21" s="2"/>
      <c r="F21" s="22"/>
      <c r="J21" s="29"/>
      <c r="K21" s="22"/>
      <c r="L21" s="22"/>
    </row>
    <row r="22" spans="2:12" s="9" customFormat="1" hidden="1" x14ac:dyDescent="0.3">
      <c r="E22" s="2"/>
      <c r="J22" s="29"/>
      <c r="K22" s="22"/>
      <c r="L22" s="22"/>
    </row>
    <row r="23" spans="2:12" s="9" customFormat="1" hidden="1" x14ac:dyDescent="0.3"/>
    <row r="24" spans="2:12" s="9" customFormat="1" hidden="1" x14ac:dyDescent="0.3"/>
    <row r="25" spans="2:12" s="9" customFormat="1" hidden="1" x14ac:dyDescent="0.3">
      <c r="B25" s="29"/>
      <c r="C25" s="29"/>
      <c r="D25" s="29"/>
      <c r="E25" s="29"/>
      <c r="F25" s="29"/>
    </row>
    <row r="26" spans="2:12" s="9" customFormat="1" hidden="1" x14ac:dyDescent="0.3">
      <c r="B26" s="28"/>
      <c r="C26" s="28"/>
      <c r="D26" s="28"/>
      <c r="E26" s="28"/>
      <c r="F26" s="28"/>
    </row>
    <row r="27" spans="2:12" s="9" customFormat="1" hidden="1" x14ac:dyDescent="0.3">
      <c r="B27" s="29"/>
      <c r="C27" s="29"/>
    </row>
    <row r="28" spans="2:12" s="9" customFormat="1" hidden="1" x14ac:dyDescent="0.3"/>
    <row r="29" spans="2:12" s="9" customFormat="1" hidden="1" x14ac:dyDescent="0.3"/>
    <row r="30" spans="2:12" s="9" customFormat="1" hidden="1" x14ac:dyDescent="0.3"/>
    <row r="31" spans="2:12" s="9" customFormat="1" hidden="1" x14ac:dyDescent="0.3"/>
    <row r="32" spans="2:12" s="9" customFormat="1" hidden="1" x14ac:dyDescent="0.3"/>
    <row r="33" s="9" customFormat="1" hidden="1" x14ac:dyDescent="0.3"/>
    <row r="34" s="9" customFormat="1" hidden="1" x14ac:dyDescent="0.3"/>
    <row r="35" s="9" customFormat="1" hidden="1" x14ac:dyDescent="0.3"/>
    <row r="36" s="9" customFormat="1" hidden="1" x14ac:dyDescent="0.3"/>
    <row r="37" s="9" customFormat="1" hidden="1" x14ac:dyDescent="0.3"/>
    <row r="38" s="9" customFormat="1" hidden="1" x14ac:dyDescent="0.3"/>
    <row r="39" s="9" customFormat="1" hidden="1" x14ac:dyDescent="0.3"/>
    <row r="40" s="9" customFormat="1" hidden="1" x14ac:dyDescent="0.3"/>
    <row r="41" s="9" customFormat="1" hidden="1" x14ac:dyDescent="0.3"/>
    <row r="42" s="9" customFormat="1" hidden="1" x14ac:dyDescent="0.3"/>
    <row r="43" s="9" customFormat="1" hidden="1" x14ac:dyDescent="0.3"/>
    <row r="44" s="9" customFormat="1" hidden="1" x14ac:dyDescent="0.3"/>
    <row r="45" s="9" customFormat="1" hidden="1" x14ac:dyDescent="0.3"/>
    <row r="46" s="9" customFormat="1" hidden="1" x14ac:dyDescent="0.3"/>
    <row r="47" s="9" customFormat="1" hidden="1" x14ac:dyDescent="0.3"/>
    <row r="48" s="9" customFormat="1" hidden="1" x14ac:dyDescent="0.3"/>
    <row r="49" s="9" customFormat="1" hidden="1" x14ac:dyDescent="0.3"/>
    <row r="50" s="9" customFormat="1" hidden="1" x14ac:dyDescent="0.3"/>
    <row r="51" s="9" customFormat="1" hidden="1" x14ac:dyDescent="0.3"/>
    <row r="52" s="9" customFormat="1" hidden="1" x14ac:dyDescent="0.3"/>
    <row r="53" s="9" customFormat="1" hidden="1" x14ac:dyDescent="0.3"/>
    <row r="54" s="9" customFormat="1" hidden="1" x14ac:dyDescent="0.3"/>
    <row r="55" s="9" customFormat="1" hidden="1" x14ac:dyDescent="0.3"/>
    <row r="56" s="9" customFormat="1" hidden="1" x14ac:dyDescent="0.3"/>
    <row r="57" s="9" customFormat="1" hidden="1" x14ac:dyDescent="0.3"/>
    <row r="58" s="9" customFormat="1" hidden="1" x14ac:dyDescent="0.3"/>
    <row r="59" s="9" customFormat="1" hidden="1" x14ac:dyDescent="0.3"/>
    <row r="60" s="9" customFormat="1" hidden="1" x14ac:dyDescent="0.3"/>
    <row r="61" s="9" customFormat="1" hidden="1" x14ac:dyDescent="0.3"/>
    <row r="62" s="9" customFormat="1" hidden="1" x14ac:dyDescent="0.3"/>
    <row r="63" s="9" customFormat="1" hidden="1" x14ac:dyDescent="0.3"/>
    <row r="64" s="9" customFormat="1" hidden="1" x14ac:dyDescent="0.3"/>
    <row r="65" s="9" customFormat="1" hidden="1" x14ac:dyDescent="0.3"/>
    <row r="66" s="9" customFormat="1" hidden="1" x14ac:dyDescent="0.3"/>
    <row r="67" s="9" customFormat="1" hidden="1" x14ac:dyDescent="0.3"/>
    <row r="68" s="9" customFormat="1" hidden="1" x14ac:dyDescent="0.3"/>
    <row r="69" s="9" customFormat="1" hidden="1" x14ac:dyDescent="0.3"/>
    <row r="70" s="9" customFormat="1" hidden="1" x14ac:dyDescent="0.3"/>
    <row r="71" s="9" customFormat="1" hidden="1" x14ac:dyDescent="0.3"/>
    <row r="72" s="9" customFormat="1" hidden="1" x14ac:dyDescent="0.3"/>
    <row r="73" s="9" customFormat="1" hidden="1" x14ac:dyDescent="0.3"/>
    <row r="74" s="9" customFormat="1" hidden="1" x14ac:dyDescent="0.3"/>
    <row r="75" s="9" customFormat="1" hidden="1" x14ac:dyDescent="0.3"/>
    <row r="76" s="9" customFormat="1" hidden="1" x14ac:dyDescent="0.3"/>
    <row r="77" s="9" customFormat="1" hidden="1" x14ac:dyDescent="0.3"/>
    <row r="78" s="9" customFormat="1" hidden="1" x14ac:dyDescent="0.3"/>
    <row r="79" s="9" customFormat="1" hidden="1" x14ac:dyDescent="0.3"/>
  </sheetData>
  <sheetProtection algorithmName="SHA-512" hashValue="1B+hT1RegM8HXQzBvX/K2RhaqN21A8GBj21C77wVr7IYpU13SanShB9Wv7nq5adqX6NOwENzuZujzZMPs6lT0w==" saltValue="2V3w19S3NOthsZM8sC3uEg==" spinCount="100000" sheet="1" objects="1" scenarios="1" selectLockedCells="1"/>
  <mergeCells count="4">
    <mergeCell ref="B1:G1"/>
    <mergeCell ref="B3:G3"/>
    <mergeCell ref="B4:G4"/>
    <mergeCell ref="B5:G5"/>
  </mergeCells>
  <dataValidations count="1">
    <dataValidation type="whole" allowBlank="1" showInputMessage="1" showErrorMessage="1" sqref="D10:E12" xr:uid="{00000000-0002-0000-0E00-00000000000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E00-000001000000}">
          <x14:formula1>
            <xm:f>Data!$B$2:$B$7</xm:f>
          </x14:formula1>
          <xm:sqref>F10:F12</xm:sqref>
        </x14:dataValidation>
        <x14:dataValidation type="list" allowBlank="1" showInputMessage="1" showErrorMessage="1" xr:uid="{00000000-0002-0000-0E00-000002000000}">
          <x14:formula1>
            <xm:f>Data!$A$2:$A$3</xm:f>
          </x14:formula1>
          <xm:sqref>G10:G12</xm:sqref>
        </x14:dataValidation>
        <x14:dataValidation type="list" allowBlank="1" showInputMessage="1" showErrorMessage="1" xr:uid="{00000000-0002-0000-0E00-000003000000}">
          <x14:formula1>
            <xm:f>Data!$C$2:$C$4</xm:f>
          </x14:formula1>
          <xm:sqref>D27:F27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84C53-87D5-42C1-96B8-476E0731DA3E}">
  <dimension ref="A1:I69"/>
  <sheetViews>
    <sheetView showGridLines="0" showRowColHeaders="0" topLeftCell="A19" workbookViewId="0">
      <selection activeCell="I33" sqref="I33"/>
    </sheetView>
  </sheetViews>
  <sheetFormatPr defaultColWidth="0" defaultRowHeight="14.4" x14ac:dyDescent="0.3"/>
  <cols>
    <col min="1" max="1" width="28.5546875" style="59" customWidth="1"/>
    <col min="2" max="2" width="21.44140625" style="59" customWidth="1"/>
    <col min="3" max="3" width="14.109375" style="59" bestFit="1" customWidth="1"/>
    <col min="4" max="4" width="14.44140625" style="59" bestFit="1" customWidth="1"/>
    <col min="5" max="5" width="14.109375" style="59" bestFit="1" customWidth="1"/>
    <col min="6" max="6" width="14.44140625" style="59" bestFit="1" customWidth="1"/>
    <col min="7" max="7" width="14.109375" style="59" bestFit="1" customWidth="1"/>
    <col min="8" max="8" width="14.44140625" style="59" bestFit="1" customWidth="1"/>
    <col min="9" max="9" width="18.5546875" style="59" customWidth="1"/>
    <col min="10" max="16384" width="9.109375" style="59" hidden="1"/>
  </cols>
  <sheetData>
    <row r="1" spans="1:9" s="197" customFormat="1" x14ac:dyDescent="0.3">
      <c r="A1" s="317" t="s">
        <v>0</v>
      </c>
      <c r="B1" s="318"/>
      <c r="C1" s="318"/>
      <c r="D1" s="318"/>
      <c r="E1" s="318"/>
      <c r="F1" s="318"/>
      <c r="G1" s="318"/>
      <c r="H1" s="318"/>
      <c r="I1" s="319"/>
    </row>
    <row r="2" spans="1:9" s="197" customFormat="1" x14ac:dyDescent="0.3">
      <c r="A2" s="198" t="s">
        <v>112</v>
      </c>
      <c r="B2" s="199"/>
      <c r="C2" s="199"/>
      <c r="D2" s="199"/>
      <c r="E2" s="199"/>
      <c r="F2" s="199"/>
      <c r="G2" s="199"/>
      <c r="H2" s="199"/>
      <c r="I2" s="200"/>
    </row>
    <row r="3" spans="1:9" s="197" customFormat="1" x14ac:dyDescent="0.3">
      <c r="A3" s="212" t="s">
        <v>4</v>
      </c>
      <c r="B3" s="213" t="s">
        <v>83</v>
      </c>
      <c r="C3" s="213" t="s">
        <v>105</v>
      </c>
      <c r="D3" s="213" t="s">
        <v>106</v>
      </c>
      <c r="E3" s="213" t="s">
        <v>107</v>
      </c>
      <c r="F3" s="213" t="s">
        <v>108</v>
      </c>
      <c r="G3" s="213" t="s">
        <v>109</v>
      </c>
      <c r="H3" s="213" t="s">
        <v>110</v>
      </c>
      <c r="I3" s="214" t="s">
        <v>111</v>
      </c>
    </row>
    <row r="4" spans="1:9" customFormat="1" x14ac:dyDescent="0.3">
      <c r="A4" s="230" t="s">
        <v>193</v>
      </c>
      <c r="B4" s="231" t="s">
        <v>30</v>
      </c>
      <c r="C4" s="231">
        <v>70</v>
      </c>
      <c r="D4" s="231">
        <v>75</v>
      </c>
      <c r="E4" s="231">
        <v>70</v>
      </c>
      <c r="F4" s="231">
        <v>75</v>
      </c>
      <c r="G4" s="231">
        <v>70</v>
      </c>
      <c r="H4" s="231">
        <v>75</v>
      </c>
      <c r="I4" s="232" t="s">
        <v>115</v>
      </c>
    </row>
    <row r="5" spans="1:9" customFormat="1" x14ac:dyDescent="0.3">
      <c r="A5" s="233" t="s">
        <v>194</v>
      </c>
      <c r="B5" s="234" t="s">
        <v>30</v>
      </c>
      <c r="C5" s="234">
        <v>70</v>
      </c>
      <c r="D5" s="234">
        <v>95</v>
      </c>
      <c r="E5" s="234">
        <v>70</v>
      </c>
      <c r="F5" s="234">
        <v>95</v>
      </c>
      <c r="G5" s="234">
        <v>75</v>
      </c>
      <c r="H5" s="234">
        <v>95</v>
      </c>
      <c r="I5" s="235"/>
    </row>
    <row r="6" spans="1:9" customFormat="1" x14ac:dyDescent="0.3">
      <c r="A6" s="230" t="s">
        <v>195</v>
      </c>
      <c r="B6" s="231" t="s">
        <v>30</v>
      </c>
      <c r="C6" s="231">
        <v>75</v>
      </c>
      <c r="D6" s="231">
        <v>80</v>
      </c>
      <c r="E6" s="231">
        <v>80</v>
      </c>
      <c r="F6" s="231">
        <v>80</v>
      </c>
      <c r="G6" s="231">
        <v>85</v>
      </c>
      <c r="H6" s="231">
        <v>80</v>
      </c>
      <c r="I6" s="232"/>
    </row>
    <row r="7" spans="1:9" customFormat="1" x14ac:dyDescent="0.3">
      <c r="A7" s="233" t="s">
        <v>196</v>
      </c>
      <c r="B7" s="234" t="s">
        <v>30</v>
      </c>
      <c r="C7" s="234">
        <v>80</v>
      </c>
      <c r="D7" s="234">
        <v>80</v>
      </c>
      <c r="E7" s="234">
        <v>80</v>
      </c>
      <c r="F7" s="234">
        <v>80</v>
      </c>
      <c r="G7" s="234">
        <v>80</v>
      </c>
      <c r="H7" s="234">
        <v>75</v>
      </c>
      <c r="I7" s="235"/>
    </row>
    <row r="8" spans="1:9" customFormat="1" x14ac:dyDescent="0.3">
      <c r="A8" s="230" t="s">
        <v>197</v>
      </c>
      <c r="B8" s="231" t="s">
        <v>30</v>
      </c>
      <c r="C8" s="231">
        <v>75</v>
      </c>
      <c r="D8" s="231">
        <v>70</v>
      </c>
      <c r="E8" s="231">
        <v>80</v>
      </c>
      <c r="F8" s="231">
        <v>75</v>
      </c>
      <c r="G8" s="231">
        <v>80</v>
      </c>
      <c r="H8" s="231">
        <v>75</v>
      </c>
      <c r="I8" s="232"/>
    </row>
    <row r="9" spans="1:9" customFormat="1" x14ac:dyDescent="0.3">
      <c r="A9" s="233" t="s">
        <v>198</v>
      </c>
      <c r="B9" s="234" t="s">
        <v>27</v>
      </c>
      <c r="C9" s="234">
        <v>70</v>
      </c>
      <c r="D9" s="234">
        <v>75</v>
      </c>
      <c r="E9" s="234">
        <v>70</v>
      </c>
      <c r="F9" s="234">
        <v>75</v>
      </c>
      <c r="G9" s="234">
        <v>70</v>
      </c>
      <c r="H9" s="234">
        <v>75</v>
      </c>
      <c r="I9" s="235"/>
    </row>
    <row r="10" spans="1:9" customFormat="1" x14ac:dyDescent="0.3">
      <c r="A10" s="230" t="s">
        <v>199</v>
      </c>
      <c r="B10" s="231" t="s">
        <v>27</v>
      </c>
      <c r="C10" s="231">
        <v>75</v>
      </c>
      <c r="D10" s="231">
        <v>70</v>
      </c>
      <c r="E10" s="231">
        <v>75</v>
      </c>
      <c r="F10" s="231">
        <v>65</v>
      </c>
      <c r="G10" s="231">
        <v>70</v>
      </c>
      <c r="H10" s="231">
        <v>65</v>
      </c>
      <c r="I10" s="232" t="s">
        <v>114</v>
      </c>
    </row>
    <row r="11" spans="1:9" customFormat="1" x14ac:dyDescent="0.3">
      <c r="A11" s="233" t="s">
        <v>200</v>
      </c>
      <c r="B11" s="234" t="s">
        <v>28</v>
      </c>
      <c r="C11" s="234">
        <v>85</v>
      </c>
      <c r="D11" s="234">
        <v>65</v>
      </c>
      <c r="E11" s="234">
        <v>85</v>
      </c>
      <c r="F11" s="234">
        <v>70</v>
      </c>
      <c r="G11" s="234">
        <v>90</v>
      </c>
      <c r="H11" s="234">
        <v>75</v>
      </c>
      <c r="I11" s="235"/>
    </row>
    <row r="12" spans="1:9" customFormat="1" x14ac:dyDescent="0.3">
      <c r="A12" s="230" t="s">
        <v>201</v>
      </c>
      <c r="B12" s="231" t="s">
        <v>26</v>
      </c>
      <c r="C12" s="231">
        <v>95</v>
      </c>
      <c r="D12" s="231">
        <v>80</v>
      </c>
      <c r="E12" s="231">
        <v>95</v>
      </c>
      <c r="F12" s="231">
        <v>85</v>
      </c>
      <c r="G12" s="231">
        <v>95</v>
      </c>
      <c r="H12" s="231">
        <v>90</v>
      </c>
      <c r="I12" s="232"/>
    </row>
    <row r="13" spans="1:9" customFormat="1" x14ac:dyDescent="0.3">
      <c r="A13" s="233" t="s">
        <v>202</v>
      </c>
      <c r="B13" s="234" t="s">
        <v>28</v>
      </c>
      <c r="C13" s="234">
        <v>80</v>
      </c>
      <c r="D13" s="234">
        <v>70</v>
      </c>
      <c r="E13" s="234">
        <v>80</v>
      </c>
      <c r="F13" s="234">
        <v>75</v>
      </c>
      <c r="G13" s="234">
        <v>80</v>
      </c>
      <c r="H13" s="234">
        <v>70</v>
      </c>
      <c r="I13" s="235"/>
    </row>
    <row r="14" spans="1:9" customFormat="1" x14ac:dyDescent="0.3">
      <c r="A14" s="236" t="s">
        <v>203</v>
      </c>
      <c r="B14" s="237" t="s">
        <v>26</v>
      </c>
      <c r="C14" s="237">
        <v>90</v>
      </c>
      <c r="D14" s="237">
        <v>85</v>
      </c>
      <c r="E14" s="237">
        <v>90</v>
      </c>
      <c r="F14" s="237">
        <v>85</v>
      </c>
      <c r="G14" s="237">
        <v>85</v>
      </c>
      <c r="H14" s="237">
        <v>75</v>
      </c>
      <c r="I14" s="238"/>
    </row>
    <row r="15" spans="1:9" s="254" customFormat="1" ht="7.5" customHeight="1" x14ac:dyDescent="0.3"/>
    <row r="16" spans="1:9" customFormat="1" x14ac:dyDescent="0.3">
      <c r="A16" s="201" t="s">
        <v>174</v>
      </c>
      <c r="B16" s="202"/>
      <c r="C16" s="202"/>
      <c r="D16" s="202"/>
      <c r="E16" s="202"/>
      <c r="F16" s="202"/>
      <c r="G16" s="202"/>
      <c r="H16" s="203"/>
      <c r="I16" s="59"/>
    </row>
    <row r="17" spans="1:9" customFormat="1" x14ac:dyDescent="0.3">
      <c r="A17" s="212" t="s">
        <v>4</v>
      </c>
      <c r="B17" s="213" t="s">
        <v>83</v>
      </c>
      <c r="C17" s="213" t="s">
        <v>105</v>
      </c>
      <c r="D17" s="213" t="s">
        <v>106</v>
      </c>
      <c r="E17" s="213" t="s">
        <v>107</v>
      </c>
      <c r="F17" s="213" t="s">
        <v>108</v>
      </c>
      <c r="G17" s="213" t="s">
        <v>109</v>
      </c>
      <c r="H17" s="214" t="s">
        <v>110</v>
      </c>
      <c r="I17" s="255"/>
    </row>
    <row r="18" spans="1:9" customFormat="1" x14ac:dyDescent="0.3">
      <c r="A18" s="239" t="s">
        <v>204</v>
      </c>
      <c r="B18" s="240" t="s">
        <v>26</v>
      </c>
      <c r="C18" s="240">
        <v>90</v>
      </c>
      <c r="D18" s="240">
        <v>75</v>
      </c>
      <c r="E18" s="240">
        <v>90</v>
      </c>
      <c r="F18" s="240">
        <v>80</v>
      </c>
      <c r="G18" s="240">
        <v>90</v>
      </c>
      <c r="H18" s="241">
        <v>85</v>
      </c>
      <c r="I18" s="59"/>
    </row>
    <row r="19" spans="1:9" s="254" customFormat="1" ht="7.5" customHeight="1" x14ac:dyDescent="0.3">
      <c r="I19" s="59"/>
    </row>
    <row r="20" spans="1:9" customFormat="1" x14ac:dyDescent="0.3">
      <c r="A20" s="201" t="s">
        <v>113</v>
      </c>
      <c r="B20" s="202"/>
      <c r="C20" s="202"/>
      <c r="D20" s="202"/>
      <c r="E20" s="202"/>
      <c r="F20" s="202"/>
      <c r="G20" s="202"/>
      <c r="H20" s="203"/>
      <c r="I20" s="59"/>
    </row>
    <row r="21" spans="1:9" customFormat="1" x14ac:dyDescent="0.3">
      <c r="A21" s="212" t="s">
        <v>4</v>
      </c>
      <c r="B21" s="213" t="s">
        <v>83</v>
      </c>
      <c r="C21" s="213"/>
      <c r="D21" s="213"/>
      <c r="E21" s="213" t="s">
        <v>107</v>
      </c>
      <c r="F21" s="213" t="s">
        <v>108</v>
      </c>
      <c r="G21" s="213" t="s">
        <v>109</v>
      </c>
      <c r="H21" s="214" t="s">
        <v>110</v>
      </c>
      <c r="I21" s="255"/>
    </row>
    <row r="22" spans="1:9" customFormat="1" x14ac:dyDescent="0.3">
      <c r="A22" s="230" t="s">
        <v>205</v>
      </c>
      <c r="B22" s="231" t="s">
        <v>27</v>
      </c>
      <c r="C22" s="268"/>
      <c r="D22" s="268"/>
      <c r="E22" s="231">
        <v>80</v>
      </c>
      <c r="F22" s="231">
        <v>70</v>
      </c>
      <c r="G22" s="231">
        <v>80</v>
      </c>
      <c r="H22" s="232">
        <v>70</v>
      </c>
      <c r="I22" s="59"/>
    </row>
    <row r="23" spans="1:9" customFormat="1" x14ac:dyDescent="0.3">
      <c r="A23" s="233" t="s">
        <v>206</v>
      </c>
      <c r="B23" s="234" t="s">
        <v>27</v>
      </c>
      <c r="C23" s="271"/>
      <c r="D23" s="271"/>
      <c r="E23" s="234">
        <v>75</v>
      </c>
      <c r="F23" s="234">
        <v>75</v>
      </c>
      <c r="G23" s="234">
        <v>75</v>
      </c>
      <c r="H23" s="235">
        <v>75</v>
      </c>
      <c r="I23" s="59"/>
    </row>
    <row r="24" spans="1:9" customFormat="1" x14ac:dyDescent="0.3">
      <c r="A24" s="236" t="s">
        <v>207</v>
      </c>
      <c r="B24" s="237" t="s">
        <v>27</v>
      </c>
      <c r="C24" s="272"/>
      <c r="D24" s="272"/>
      <c r="E24" s="237">
        <v>60</v>
      </c>
      <c r="F24" s="237">
        <v>90</v>
      </c>
      <c r="G24" s="237">
        <v>60</v>
      </c>
      <c r="H24" s="238">
        <v>90</v>
      </c>
      <c r="I24" s="59"/>
    </row>
    <row r="25" spans="1:9" s="254" customFormat="1" ht="7.5" customHeight="1" x14ac:dyDescent="0.3">
      <c r="A25" s="59"/>
      <c r="B25" s="59"/>
      <c r="C25" s="59"/>
      <c r="D25" s="59"/>
      <c r="E25" s="59"/>
      <c r="F25" s="59"/>
      <c r="G25" s="59"/>
      <c r="H25" s="59"/>
      <c r="I25" s="59"/>
    </row>
    <row r="26" spans="1:9" customFormat="1" ht="18" x14ac:dyDescent="0.35">
      <c r="A26" s="314" t="str">
        <f>IF(COUNTIF(I4:I14,Data!D2)&lt;&gt;1,"Exactly 1 Forward must retire 'After Year 1'",IF(COUNTIF(I4:I14,Data!D3)&lt;&gt;1,"Exactly 1 Forward must retire 'After Year 2'","No errors in Forward retirements"))</f>
        <v>No errors in Forward retirements</v>
      </c>
      <c r="B26" s="315"/>
      <c r="C26" s="315"/>
      <c r="D26" s="315"/>
      <c r="E26" s="315"/>
      <c r="F26" s="315"/>
      <c r="G26" s="315"/>
      <c r="H26" s="315"/>
      <c r="I26" s="316"/>
    </row>
    <row r="27" spans="1:9" s="254" customFormat="1" x14ac:dyDescent="0.3"/>
    <row r="28" spans="1:9" customFormat="1" x14ac:dyDescent="0.3">
      <c r="A28" s="317" t="s">
        <v>19</v>
      </c>
      <c r="B28" s="318"/>
      <c r="C28" s="318"/>
      <c r="D28" s="318"/>
      <c r="E28" s="318"/>
      <c r="F28" s="318"/>
      <c r="G28" s="318"/>
      <c r="H28" s="318"/>
      <c r="I28" s="319"/>
    </row>
    <row r="29" spans="1:9" customFormat="1" x14ac:dyDescent="0.3">
      <c r="A29" s="204" t="s">
        <v>112</v>
      </c>
      <c r="B29" s="205"/>
      <c r="C29" s="205"/>
      <c r="D29" s="205"/>
      <c r="E29" s="205"/>
      <c r="F29" s="205"/>
      <c r="G29" s="205"/>
      <c r="H29" s="205"/>
      <c r="I29" s="206"/>
    </row>
    <row r="30" spans="1:9" customFormat="1" x14ac:dyDescent="0.3">
      <c r="A30" s="212" t="s">
        <v>4</v>
      </c>
      <c r="B30" s="213" t="s">
        <v>83</v>
      </c>
      <c r="C30" s="213" t="s">
        <v>105</v>
      </c>
      <c r="D30" s="213" t="s">
        <v>106</v>
      </c>
      <c r="E30" s="213" t="s">
        <v>107</v>
      </c>
      <c r="F30" s="213" t="s">
        <v>108</v>
      </c>
      <c r="G30" s="213" t="s">
        <v>109</v>
      </c>
      <c r="H30" s="213" t="s">
        <v>110</v>
      </c>
      <c r="I30" s="214" t="s">
        <v>111</v>
      </c>
    </row>
    <row r="31" spans="1:9" customFormat="1" x14ac:dyDescent="0.3">
      <c r="A31" s="233" t="s">
        <v>208</v>
      </c>
      <c r="B31" s="234" t="s">
        <v>27</v>
      </c>
      <c r="C31" s="234">
        <v>65</v>
      </c>
      <c r="D31" s="234">
        <v>70</v>
      </c>
      <c r="E31" s="234">
        <v>65</v>
      </c>
      <c r="F31" s="234">
        <v>70</v>
      </c>
      <c r="G31" s="234">
        <v>65</v>
      </c>
      <c r="H31" s="234">
        <v>70</v>
      </c>
      <c r="I31" s="235"/>
    </row>
    <row r="32" spans="1:9" customFormat="1" x14ac:dyDescent="0.3">
      <c r="A32" s="230" t="s">
        <v>209</v>
      </c>
      <c r="B32" s="231" t="s">
        <v>27</v>
      </c>
      <c r="C32" s="231">
        <v>80</v>
      </c>
      <c r="D32" s="231">
        <v>70</v>
      </c>
      <c r="E32" s="231">
        <v>80</v>
      </c>
      <c r="F32" s="231">
        <v>70</v>
      </c>
      <c r="G32" s="231">
        <v>80</v>
      </c>
      <c r="H32" s="231">
        <v>70</v>
      </c>
      <c r="I32" s="232"/>
    </row>
    <row r="33" spans="1:9" customFormat="1" x14ac:dyDescent="0.3">
      <c r="A33" s="233" t="s">
        <v>210</v>
      </c>
      <c r="B33" s="234" t="s">
        <v>29</v>
      </c>
      <c r="C33" s="234">
        <v>60</v>
      </c>
      <c r="D33" s="234">
        <v>75</v>
      </c>
      <c r="E33" s="234">
        <v>55</v>
      </c>
      <c r="F33" s="234">
        <v>70</v>
      </c>
      <c r="G33" s="234">
        <v>55</v>
      </c>
      <c r="H33" s="234">
        <v>65</v>
      </c>
      <c r="I33" s="235"/>
    </row>
    <row r="34" spans="1:9" customFormat="1" x14ac:dyDescent="0.3">
      <c r="A34" s="230" t="s">
        <v>211</v>
      </c>
      <c r="B34" s="231" t="s">
        <v>27</v>
      </c>
      <c r="C34" s="231">
        <v>85</v>
      </c>
      <c r="D34" s="231">
        <v>75</v>
      </c>
      <c r="E34" s="231">
        <v>85</v>
      </c>
      <c r="F34" s="231">
        <v>75</v>
      </c>
      <c r="G34" s="231">
        <v>85</v>
      </c>
      <c r="H34" s="231">
        <v>75</v>
      </c>
      <c r="I34" s="232"/>
    </row>
    <row r="35" spans="1:9" customFormat="1" x14ac:dyDescent="0.3">
      <c r="A35" s="233" t="s">
        <v>212</v>
      </c>
      <c r="B35" s="234" t="s">
        <v>30</v>
      </c>
      <c r="C35" s="234">
        <v>70</v>
      </c>
      <c r="D35" s="234">
        <v>70</v>
      </c>
      <c r="E35" s="234">
        <v>70</v>
      </c>
      <c r="F35" s="234">
        <v>70</v>
      </c>
      <c r="G35" s="234">
        <v>70</v>
      </c>
      <c r="H35" s="234">
        <v>70</v>
      </c>
      <c r="I35" s="235" t="s">
        <v>115</v>
      </c>
    </row>
    <row r="36" spans="1:9" customFormat="1" x14ac:dyDescent="0.3">
      <c r="A36" s="230" t="s">
        <v>213</v>
      </c>
      <c r="B36" s="231" t="s">
        <v>30</v>
      </c>
      <c r="C36" s="231">
        <v>75</v>
      </c>
      <c r="D36" s="231">
        <v>85</v>
      </c>
      <c r="E36" s="231">
        <v>75</v>
      </c>
      <c r="F36" s="231">
        <v>85</v>
      </c>
      <c r="G36" s="231">
        <v>75</v>
      </c>
      <c r="H36" s="231">
        <v>90</v>
      </c>
      <c r="I36" s="232" t="s">
        <v>114</v>
      </c>
    </row>
    <row r="37" spans="1:9" customFormat="1" x14ac:dyDescent="0.3">
      <c r="A37" s="233" t="s">
        <v>214</v>
      </c>
      <c r="B37" s="234" t="s">
        <v>30</v>
      </c>
      <c r="C37" s="234">
        <v>60</v>
      </c>
      <c r="D37" s="234">
        <v>65</v>
      </c>
      <c r="E37" s="234">
        <v>60</v>
      </c>
      <c r="F37" s="234">
        <v>65</v>
      </c>
      <c r="G37" s="234">
        <v>65</v>
      </c>
      <c r="H37" s="234">
        <v>70</v>
      </c>
      <c r="I37" s="235"/>
    </row>
    <row r="38" spans="1:9" customFormat="1" x14ac:dyDescent="0.3">
      <c r="A38" s="236" t="s">
        <v>215</v>
      </c>
      <c r="B38" s="237" t="s">
        <v>27</v>
      </c>
      <c r="C38" s="237">
        <v>55</v>
      </c>
      <c r="D38" s="237">
        <v>70</v>
      </c>
      <c r="E38" s="237">
        <v>55</v>
      </c>
      <c r="F38" s="237">
        <v>70</v>
      </c>
      <c r="G38" s="237">
        <v>55</v>
      </c>
      <c r="H38" s="237">
        <v>70</v>
      </c>
      <c r="I38" s="238"/>
    </row>
    <row r="39" spans="1:9" s="254" customFormat="1" ht="7.5" customHeight="1" x14ac:dyDescent="0.3"/>
    <row r="40" spans="1:9" customFormat="1" x14ac:dyDescent="0.3">
      <c r="A40" s="207" t="s">
        <v>174</v>
      </c>
      <c r="B40" s="208"/>
      <c r="C40" s="208"/>
      <c r="D40" s="208"/>
      <c r="E40" s="208"/>
      <c r="F40" s="208"/>
      <c r="G40" s="208"/>
      <c r="H40" s="209"/>
      <c r="I40" s="256"/>
    </row>
    <row r="41" spans="1:9" customFormat="1" x14ac:dyDescent="0.3">
      <c r="A41" s="212" t="s">
        <v>4</v>
      </c>
      <c r="B41" s="213" t="s">
        <v>83</v>
      </c>
      <c r="C41" s="213" t="s">
        <v>105</v>
      </c>
      <c r="D41" s="213" t="s">
        <v>106</v>
      </c>
      <c r="E41" s="213" t="s">
        <v>107</v>
      </c>
      <c r="F41" s="213" t="s">
        <v>108</v>
      </c>
      <c r="G41" s="213" t="s">
        <v>109</v>
      </c>
      <c r="H41" s="214" t="s">
        <v>110</v>
      </c>
      <c r="I41" s="255"/>
    </row>
    <row r="42" spans="1:9" customFormat="1" x14ac:dyDescent="0.3">
      <c r="A42" s="239" t="s">
        <v>216</v>
      </c>
      <c r="B42" s="240" t="s">
        <v>28</v>
      </c>
      <c r="C42" s="240">
        <v>70</v>
      </c>
      <c r="D42" s="240">
        <v>70</v>
      </c>
      <c r="E42" s="240">
        <v>70</v>
      </c>
      <c r="F42" s="240">
        <v>75</v>
      </c>
      <c r="G42" s="240">
        <v>75</v>
      </c>
      <c r="H42" s="241">
        <v>80</v>
      </c>
      <c r="I42" s="59"/>
    </row>
    <row r="43" spans="1:9" customFormat="1" ht="7.5" customHeight="1" x14ac:dyDescent="0.3">
      <c r="I43" s="59"/>
    </row>
    <row r="44" spans="1:9" customFormat="1" x14ac:dyDescent="0.3">
      <c r="A44" s="207" t="s">
        <v>113</v>
      </c>
      <c r="B44" s="208"/>
      <c r="C44" s="208"/>
      <c r="D44" s="208"/>
      <c r="E44" s="208"/>
      <c r="F44" s="208"/>
      <c r="G44" s="208"/>
      <c r="H44" s="209"/>
      <c r="I44" s="256"/>
    </row>
    <row r="45" spans="1:9" customFormat="1" x14ac:dyDescent="0.3">
      <c r="A45" s="212" t="s">
        <v>4</v>
      </c>
      <c r="B45" s="213" t="s">
        <v>83</v>
      </c>
      <c r="C45" s="213"/>
      <c r="D45" s="213"/>
      <c r="E45" s="213" t="s">
        <v>107</v>
      </c>
      <c r="F45" s="213" t="s">
        <v>108</v>
      </c>
      <c r="G45" s="213" t="s">
        <v>109</v>
      </c>
      <c r="H45" s="214" t="s">
        <v>110</v>
      </c>
      <c r="I45" s="255"/>
    </row>
    <row r="46" spans="1:9" customFormat="1" x14ac:dyDescent="0.3">
      <c r="A46" s="230" t="s">
        <v>217</v>
      </c>
      <c r="B46" s="231" t="s">
        <v>27</v>
      </c>
      <c r="C46" s="268"/>
      <c r="D46" s="268"/>
      <c r="E46" s="231">
        <v>70</v>
      </c>
      <c r="F46" s="231">
        <v>80</v>
      </c>
      <c r="G46" s="231">
        <v>70</v>
      </c>
      <c r="H46" s="232">
        <v>80</v>
      </c>
      <c r="I46" s="59"/>
    </row>
    <row r="47" spans="1:9" customFormat="1" x14ac:dyDescent="0.3">
      <c r="A47" s="239" t="s">
        <v>218</v>
      </c>
      <c r="B47" s="240" t="s">
        <v>27</v>
      </c>
      <c r="C47" s="269"/>
      <c r="D47" s="269"/>
      <c r="E47" s="240">
        <v>80</v>
      </c>
      <c r="F47" s="240">
        <v>70</v>
      </c>
      <c r="G47" s="240">
        <v>80</v>
      </c>
      <c r="H47" s="241">
        <v>70</v>
      </c>
      <c r="I47" s="59"/>
    </row>
    <row r="48" spans="1:9" s="254" customFormat="1" ht="7.5" customHeight="1" x14ac:dyDescent="0.3">
      <c r="A48" s="59"/>
      <c r="B48" s="59"/>
      <c r="C48" s="59"/>
      <c r="D48" s="59"/>
      <c r="E48" s="59"/>
      <c r="F48" s="59"/>
      <c r="G48" s="59"/>
      <c r="H48" s="59"/>
      <c r="I48" s="59"/>
    </row>
    <row r="49" spans="1:9" customFormat="1" ht="18" x14ac:dyDescent="0.35">
      <c r="A49" s="314" t="str">
        <f>IF(COUNTIF(I31:I38,Data!D2)&lt;&gt;1,"Exactly 1 Defenceman must retire 'After Year 1'",IF(COUNTIF(I31:I38,Data!D3)&lt;&gt;1,"Exactly 1 Defenceman must retire 'After Year 2'","No errors in Defence retirements"))</f>
        <v>No errors in Defence retirements</v>
      </c>
      <c r="B49" s="315"/>
      <c r="C49" s="315"/>
      <c r="D49" s="315"/>
      <c r="E49" s="315"/>
      <c r="F49" s="315"/>
      <c r="G49" s="315"/>
      <c r="H49" s="315"/>
      <c r="I49" s="316"/>
    </row>
    <row r="50" spans="1:9" s="254" customFormat="1" x14ac:dyDescent="0.3"/>
    <row r="51" spans="1:9" customFormat="1" x14ac:dyDescent="0.3">
      <c r="A51" s="317" t="s">
        <v>2</v>
      </c>
      <c r="B51" s="318"/>
      <c r="C51" s="318"/>
      <c r="D51" s="318"/>
      <c r="E51" s="318"/>
      <c r="F51" s="318"/>
      <c r="G51" s="318"/>
      <c r="H51" s="318"/>
      <c r="I51" s="319"/>
    </row>
    <row r="52" spans="1:9" customFormat="1" x14ac:dyDescent="0.3">
      <c r="A52" s="198" t="s">
        <v>112</v>
      </c>
      <c r="B52" s="210"/>
      <c r="C52" s="210"/>
      <c r="D52" s="210"/>
      <c r="E52" s="210"/>
      <c r="F52" s="210"/>
      <c r="G52" s="210"/>
      <c r="H52" s="210"/>
      <c r="I52" s="211"/>
    </row>
    <row r="53" spans="1:9" customFormat="1" x14ac:dyDescent="0.3">
      <c r="A53" s="212" t="s">
        <v>4</v>
      </c>
      <c r="B53" s="213" t="s">
        <v>83</v>
      </c>
      <c r="C53" s="213" t="s">
        <v>105</v>
      </c>
      <c r="D53" s="213" t="s">
        <v>106</v>
      </c>
      <c r="E53" s="213" t="s">
        <v>107</v>
      </c>
      <c r="F53" s="213" t="s">
        <v>108</v>
      </c>
      <c r="G53" s="213" t="s">
        <v>109</v>
      </c>
      <c r="H53" s="213" t="s">
        <v>110</v>
      </c>
      <c r="I53" s="214" t="s">
        <v>111</v>
      </c>
    </row>
    <row r="54" spans="1:9" customFormat="1" x14ac:dyDescent="0.3">
      <c r="A54" s="242" t="s">
        <v>219</v>
      </c>
      <c r="B54" s="243" t="s">
        <v>28</v>
      </c>
      <c r="C54" s="264">
        <v>0</v>
      </c>
      <c r="D54" s="243">
        <v>80</v>
      </c>
      <c r="E54" s="264">
        <v>0</v>
      </c>
      <c r="F54" s="243">
        <v>80</v>
      </c>
      <c r="G54" s="264">
        <v>0</v>
      </c>
      <c r="H54" s="243">
        <v>80</v>
      </c>
      <c r="I54" s="244" t="s">
        <v>115</v>
      </c>
    </row>
    <row r="55" spans="1:9" customFormat="1" x14ac:dyDescent="0.3">
      <c r="A55" s="233" t="s">
        <v>220</v>
      </c>
      <c r="B55" s="234" t="s">
        <v>5</v>
      </c>
      <c r="C55" s="265">
        <v>0</v>
      </c>
      <c r="D55" s="234">
        <v>70</v>
      </c>
      <c r="E55" s="265">
        <v>0</v>
      </c>
      <c r="F55" s="234">
        <v>65</v>
      </c>
      <c r="G55" s="265">
        <v>0</v>
      </c>
      <c r="H55" s="234">
        <v>60</v>
      </c>
      <c r="I55" s="235"/>
    </row>
    <row r="56" spans="1:9" customFormat="1" x14ac:dyDescent="0.3">
      <c r="A56" s="236" t="s">
        <v>221</v>
      </c>
      <c r="B56" s="237" t="s">
        <v>27</v>
      </c>
      <c r="C56" s="266">
        <v>0</v>
      </c>
      <c r="D56" s="237">
        <v>65</v>
      </c>
      <c r="E56" s="266">
        <v>0</v>
      </c>
      <c r="F56" s="237">
        <v>65</v>
      </c>
      <c r="G56" s="266">
        <v>0</v>
      </c>
      <c r="H56" s="237">
        <v>65</v>
      </c>
      <c r="I56" s="238"/>
    </row>
    <row r="57" spans="1:9" s="254" customFormat="1" ht="7.5" customHeight="1" x14ac:dyDescent="0.3"/>
    <row r="58" spans="1:9" customFormat="1" x14ac:dyDescent="0.3">
      <c r="A58" s="201" t="s">
        <v>174</v>
      </c>
      <c r="B58" s="202"/>
      <c r="C58" s="202"/>
      <c r="D58" s="202"/>
      <c r="E58" s="202"/>
      <c r="F58" s="202"/>
      <c r="G58" s="202"/>
      <c r="H58" s="203"/>
      <c r="I58" s="59"/>
    </row>
    <row r="59" spans="1:9" customFormat="1" x14ac:dyDescent="0.3">
      <c r="A59" s="212" t="s">
        <v>4</v>
      </c>
      <c r="B59" s="213" t="s">
        <v>83</v>
      </c>
      <c r="C59" s="213" t="s">
        <v>105</v>
      </c>
      <c r="D59" s="213" t="s">
        <v>106</v>
      </c>
      <c r="E59" s="213" t="s">
        <v>107</v>
      </c>
      <c r="F59" s="213" t="s">
        <v>108</v>
      </c>
      <c r="G59" s="213" t="s">
        <v>109</v>
      </c>
      <c r="H59" s="214" t="s">
        <v>110</v>
      </c>
      <c r="I59" s="255"/>
    </row>
    <row r="60" spans="1:9" customFormat="1" x14ac:dyDescent="0.3">
      <c r="A60" s="245" t="s">
        <v>222</v>
      </c>
      <c r="B60" s="246" t="s">
        <v>30</v>
      </c>
      <c r="C60" s="267">
        <v>0</v>
      </c>
      <c r="D60" s="246">
        <v>75</v>
      </c>
      <c r="E60" s="267">
        <v>0</v>
      </c>
      <c r="F60" s="246">
        <v>75</v>
      </c>
      <c r="G60" s="267">
        <v>0</v>
      </c>
      <c r="H60" s="247">
        <v>80</v>
      </c>
      <c r="I60" s="59"/>
    </row>
    <row r="61" spans="1:9" s="254" customFormat="1" ht="7.5" customHeight="1" x14ac:dyDescent="0.3">
      <c r="I61" s="59"/>
    </row>
    <row r="62" spans="1:9" customFormat="1" x14ac:dyDescent="0.3">
      <c r="A62" s="201" t="s">
        <v>113</v>
      </c>
      <c r="B62" s="202"/>
      <c r="C62" s="202"/>
      <c r="D62" s="202"/>
      <c r="E62" s="202"/>
      <c r="F62" s="202"/>
      <c r="G62" s="202"/>
      <c r="H62" s="203"/>
      <c r="I62" s="257"/>
    </row>
    <row r="63" spans="1:9" customFormat="1" x14ac:dyDescent="0.3">
      <c r="A63" s="212" t="s">
        <v>4</v>
      </c>
      <c r="B63" s="213" t="s">
        <v>83</v>
      </c>
      <c r="C63" s="213"/>
      <c r="D63" s="213"/>
      <c r="E63" s="213" t="s">
        <v>107</v>
      </c>
      <c r="F63" s="213" t="s">
        <v>108</v>
      </c>
      <c r="G63" s="213" t="s">
        <v>109</v>
      </c>
      <c r="H63" s="214" t="s">
        <v>110</v>
      </c>
      <c r="I63" s="258"/>
    </row>
    <row r="64" spans="1:9" customFormat="1" x14ac:dyDescent="0.3">
      <c r="A64" s="236" t="s">
        <v>223</v>
      </c>
      <c r="B64" s="237" t="s">
        <v>27</v>
      </c>
      <c r="C64" s="270"/>
      <c r="D64" s="270"/>
      <c r="E64" s="266">
        <v>0</v>
      </c>
      <c r="F64" s="237">
        <v>80</v>
      </c>
      <c r="G64" s="266">
        <v>0</v>
      </c>
      <c r="H64" s="238">
        <v>80</v>
      </c>
      <c r="I64" s="257"/>
    </row>
    <row r="65" spans="1:9" s="254" customFormat="1" ht="7.5" customHeight="1" x14ac:dyDescent="0.3">
      <c r="A65" s="59"/>
      <c r="B65" s="59"/>
      <c r="C65" s="59"/>
      <c r="D65" s="59"/>
      <c r="E65" s="59"/>
      <c r="F65" s="59"/>
      <c r="G65" s="59"/>
      <c r="H65" s="59"/>
      <c r="I65" s="257"/>
    </row>
    <row r="66" spans="1:9" customFormat="1" ht="18" x14ac:dyDescent="0.35">
      <c r="A66" s="314" t="str">
        <f>IF(COUNTIF(I54:I56,Data!D2)&gt;0,"No Goalies should retire 'After Year 1'",IF(COUNTIF(I54:I56,Data!D3)&lt;&gt;1,"Exactly 1 Goalie must retire 'After Year 2'","No errors in Goalie retirements"))</f>
        <v>No errors in Goalie retirements</v>
      </c>
      <c r="B66" s="315"/>
      <c r="C66" s="315"/>
      <c r="D66" s="315"/>
      <c r="E66" s="315"/>
      <c r="F66" s="315"/>
      <c r="G66" s="315"/>
      <c r="H66" s="315"/>
      <c r="I66" s="316"/>
    </row>
    <row r="67" spans="1:9" s="254" customFormat="1" x14ac:dyDescent="0.3"/>
    <row r="68" spans="1:9" customFormat="1" x14ac:dyDescent="0.3">
      <c r="A68" s="229" t="s">
        <v>119</v>
      </c>
      <c r="B68" s="189" t="s">
        <v>190</v>
      </c>
      <c r="C68" s="254"/>
      <c r="D68" s="254"/>
      <c r="E68" s="254"/>
      <c r="F68" s="254"/>
      <c r="G68" s="254"/>
      <c r="H68" s="254"/>
      <c r="I68" s="254"/>
    </row>
    <row r="69" spans="1:9" customFormat="1" x14ac:dyDescent="0.3">
      <c r="A69" s="229" t="s">
        <v>120</v>
      </c>
      <c r="B69" s="189" t="s">
        <v>191</v>
      </c>
      <c r="C69" s="254"/>
      <c r="D69" s="254"/>
      <c r="E69" s="254"/>
      <c r="F69" s="254"/>
      <c r="G69" s="254"/>
      <c r="H69" s="254"/>
      <c r="I69" s="254"/>
    </row>
  </sheetData>
  <sheetProtection selectLockedCells="1"/>
  <mergeCells count="6">
    <mergeCell ref="A66:I66"/>
    <mergeCell ref="A49:I49"/>
    <mergeCell ref="A28:I28"/>
    <mergeCell ref="A51:I51"/>
    <mergeCell ref="A1:I1"/>
    <mergeCell ref="A26:I26"/>
  </mergeCells>
  <dataValidations count="1">
    <dataValidation type="whole" allowBlank="1" showInputMessage="1" showErrorMessage="1" sqref="C4:H14 C18:H18 C22:H24 C31:H38 C42:H42 C46:H47 C54:H56 C60:H60 C64:H64" xr:uid="{6B5A5087-8F02-4F9D-8385-5BD6AC99A049}">
      <formula1>0</formula1>
      <formula2>100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B88187BE-D365-4757-98E9-96DA7EEF24A3}">
          <x14:formula1>
            <xm:f>Data!$B$2:$B$7</xm:f>
          </x14:formula1>
          <xm:sqref>B4:B14 B18 B64:B65 B31:B38 B42 B22:B25 B54:B56 B60 B46:B48</xm:sqref>
        </x14:dataValidation>
        <x14:dataValidation type="list" allowBlank="1" showInputMessage="1" showErrorMessage="1" xr:uid="{CD111647-E348-4138-A376-1DA393EC7A43}">
          <x14:formula1>
            <xm:f>Data!$D$2:$D$3</xm:f>
          </x14:formula1>
          <xm:sqref>I4:I14 I18 I64:I65 I31:I38 I42 I22:I25 I54:I56 I60 I46:I48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ED965-7FDD-40FE-AB6A-5F4638E2F600}">
  <dimension ref="A1:H59"/>
  <sheetViews>
    <sheetView showGridLines="0" showRowColHeaders="0" tabSelected="1" workbookViewId="0">
      <selection activeCell="B2" sqref="B2:G2"/>
    </sheetView>
  </sheetViews>
  <sheetFormatPr defaultColWidth="0" defaultRowHeight="14.4" zeroHeight="1" x14ac:dyDescent="0.3"/>
  <cols>
    <col min="1" max="1" width="9.109375" style="250" customWidth="1"/>
    <col min="2" max="7" width="18.33203125" style="250" customWidth="1"/>
    <col min="8" max="8" width="9.109375" style="250" customWidth="1"/>
    <col min="9" max="16384" width="9.109375" style="250" hidden="1"/>
  </cols>
  <sheetData>
    <row r="1" spans="2:7" ht="15" customHeight="1" x14ac:dyDescent="0.3">
      <c r="B1" s="321"/>
      <c r="C1" s="321"/>
      <c r="D1" s="321"/>
      <c r="E1" s="321"/>
      <c r="F1" s="321"/>
      <c r="G1" s="321"/>
    </row>
    <row r="2" spans="2:7" ht="101.25" customHeight="1" x14ac:dyDescent="0.3">
      <c r="B2" s="322" t="s">
        <v>179</v>
      </c>
      <c r="C2" s="322"/>
      <c r="D2" s="322"/>
      <c r="E2" s="322"/>
      <c r="F2" s="322"/>
      <c r="G2" s="322"/>
    </row>
    <row r="3" spans="2:7" ht="43.5" customHeight="1" x14ac:dyDescent="0.3">
      <c r="B3" s="323" t="s">
        <v>180</v>
      </c>
      <c r="C3" s="323"/>
      <c r="D3" s="323"/>
      <c r="E3" s="323"/>
      <c r="F3" s="323"/>
      <c r="G3" s="323"/>
    </row>
    <row r="4" spans="2:7" ht="15" customHeight="1" x14ac:dyDescent="0.3">
      <c r="B4" s="324"/>
      <c r="C4" s="324"/>
      <c r="D4" s="324"/>
      <c r="E4" s="324"/>
      <c r="F4" s="324"/>
      <c r="G4" s="324"/>
    </row>
    <row r="5" spans="2:7" ht="30.75" customHeight="1" x14ac:dyDescent="0.3">
      <c r="B5" s="310" t="s">
        <v>181</v>
      </c>
      <c r="C5" s="310"/>
      <c r="D5" s="310"/>
      <c r="E5" s="310"/>
      <c r="F5" s="310"/>
      <c r="G5" s="310"/>
    </row>
    <row r="6" spans="2:7" ht="15" customHeight="1" x14ac:dyDescent="0.3">
      <c r="B6" s="324" t="s">
        <v>184</v>
      </c>
      <c r="C6" s="324"/>
      <c r="D6" s="324"/>
      <c r="E6" s="324"/>
      <c r="F6" s="324"/>
      <c r="G6" s="324"/>
    </row>
    <row r="7" spans="2:7" ht="15" customHeight="1" x14ac:dyDescent="0.3">
      <c r="B7" s="324" t="s">
        <v>183</v>
      </c>
      <c r="C7" s="324"/>
      <c r="D7" s="324"/>
      <c r="E7" s="324"/>
      <c r="F7" s="324"/>
      <c r="G7" s="324"/>
    </row>
    <row r="8" spans="2:7" ht="15" customHeight="1" x14ac:dyDescent="0.3">
      <c r="B8" s="324" t="s">
        <v>185</v>
      </c>
      <c r="C8" s="324"/>
      <c r="D8" s="324"/>
      <c r="E8" s="324"/>
      <c r="F8" s="324"/>
      <c r="G8" s="324"/>
    </row>
    <row r="9" spans="2:7" ht="30.75" customHeight="1" x14ac:dyDescent="0.3">
      <c r="B9" s="261" t="s">
        <v>182</v>
      </c>
      <c r="D9" s="261"/>
      <c r="E9" s="261"/>
      <c r="F9" s="261"/>
      <c r="G9" s="263">
        <v>43685</v>
      </c>
    </row>
    <row r="10" spans="2:7" ht="15" hidden="1" customHeight="1" x14ac:dyDescent="0.3">
      <c r="B10" s="325"/>
      <c r="C10" s="324"/>
      <c r="D10" s="324"/>
      <c r="E10" s="324"/>
      <c r="F10" s="324"/>
      <c r="G10" s="324"/>
    </row>
    <row r="11" spans="2:7" ht="15" hidden="1" customHeight="1" x14ac:dyDescent="0.3">
      <c r="B11" s="326"/>
      <c r="C11" s="326"/>
      <c r="D11" s="326"/>
      <c r="E11" s="326"/>
      <c r="F11" s="326"/>
      <c r="G11" s="326"/>
    </row>
    <row r="12" spans="2:7" ht="15" hidden="1" customHeight="1" x14ac:dyDescent="0.3">
      <c r="B12" s="320"/>
      <c r="C12" s="320"/>
      <c r="D12" s="320"/>
      <c r="E12" s="320"/>
      <c r="F12" s="320"/>
      <c r="G12" s="320"/>
    </row>
    <row r="13" spans="2:7" ht="15" hidden="1" customHeight="1" x14ac:dyDescent="0.3">
      <c r="B13" s="327"/>
      <c r="C13" s="327"/>
      <c r="D13" s="261"/>
      <c r="E13" s="327"/>
      <c r="F13" s="327"/>
      <c r="G13" s="261"/>
    </row>
    <row r="14" spans="2:7" ht="15" hidden="1" customHeight="1" x14ac:dyDescent="0.3">
      <c r="B14" s="320"/>
      <c r="C14" s="320"/>
      <c r="D14" s="320"/>
      <c r="E14" s="320"/>
      <c r="F14" s="320"/>
      <c r="G14" s="320"/>
    </row>
    <row r="15" spans="2:7" ht="15" hidden="1" customHeight="1" x14ac:dyDescent="0.3">
      <c r="B15" s="326"/>
      <c r="C15" s="326"/>
      <c r="D15" s="326"/>
      <c r="E15" s="326"/>
      <c r="F15" s="326"/>
      <c r="G15" s="326"/>
    </row>
    <row r="16" spans="2:7" ht="15" hidden="1" customHeight="1" x14ac:dyDescent="0.3">
      <c r="B16" s="262"/>
    </row>
    <row r="17" spans="2:7" ht="15" hidden="1" customHeight="1" x14ac:dyDescent="0.3">
      <c r="B17" s="321"/>
      <c r="C17" s="321"/>
      <c r="D17" s="321"/>
      <c r="E17" s="321"/>
      <c r="F17" s="321"/>
      <c r="G17" s="321"/>
    </row>
    <row r="18" spans="2:7" ht="15" hidden="1" customHeight="1" x14ac:dyDescent="0.3">
      <c r="B18" s="320"/>
      <c r="C18" s="320"/>
      <c r="D18" s="320"/>
      <c r="E18" s="320"/>
      <c r="F18" s="320"/>
      <c r="G18" s="320"/>
    </row>
    <row r="19" spans="2:7" ht="15" hidden="1" customHeight="1" x14ac:dyDescent="0.3">
      <c r="B19" s="320"/>
      <c r="C19" s="320"/>
      <c r="D19" s="320"/>
      <c r="E19" s="320"/>
      <c r="F19" s="320"/>
      <c r="G19" s="320"/>
    </row>
    <row r="20" spans="2:7" ht="15" hidden="1" customHeight="1" x14ac:dyDescent="0.3">
      <c r="B20" s="262"/>
    </row>
    <row r="21" spans="2:7" ht="15" hidden="1" customHeight="1" x14ac:dyDescent="0.3">
      <c r="B21" s="321"/>
      <c r="C21" s="321"/>
      <c r="D21" s="321"/>
      <c r="E21" s="321"/>
      <c r="F21" s="321"/>
      <c r="G21" s="321"/>
    </row>
    <row r="22" spans="2:7" ht="15" hidden="1" customHeight="1" x14ac:dyDescent="0.3">
      <c r="B22" s="262"/>
    </row>
    <row r="23" spans="2:7" ht="15" hidden="1" customHeight="1" x14ac:dyDescent="0.3">
      <c r="B23" s="320"/>
      <c r="C23" s="320"/>
      <c r="D23" s="320"/>
      <c r="E23" s="320"/>
      <c r="F23" s="320"/>
      <c r="G23" s="320"/>
    </row>
    <row r="24" spans="2:7" ht="15" hidden="1" customHeight="1" x14ac:dyDescent="0.3">
      <c r="B24" s="328"/>
      <c r="C24" s="328"/>
      <c r="D24" s="328"/>
      <c r="E24" s="328"/>
      <c r="F24" s="328"/>
      <c r="G24" s="328"/>
    </row>
    <row r="25" spans="2:7" ht="15" hidden="1" customHeight="1" x14ac:dyDescent="0.3">
      <c r="B25" s="328"/>
      <c r="C25" s="328"/>
      <c r="D25" s="328"/>
      <c r="E25" s="328"/>
      <c r="F25" s="328"/>
      <c r="G25" s="328"/>
    </row>
    <row r="26" spans="2:7" ht="15" hidden="1" customHeight="1" x14ac:dyDescent="0.3">
      <c r="B26" s="320"/>
      <c r="C26" s="320"/>
      <c r="D26" s="320"/>
      <c r="E26" s="320"/>
      <c r="F26" s="320"/>
      <c r="G26" s="320"/>
    </row>
    <row r="27" spans="2:7" ht="15" hidden="1" customHeight="1" x14ac:dyDescent="0.3">
      <c r="B27" s="262"/>
    </row>
    <row r="28" spans="2:7" ht="15" hidden="1" customHeight="1" x14ac:dyDescent="0.3">
      <c r="B28" s="321"/>
      <c r="C28" s="321"/>
      <c r="D28" s="321"/>
      <c r="E28" s="321"/>
      <c r="F28" s="321"/>
      <c r="G28" s="321"/>
    </row>
    <row r="29" spans="2:7" ht="15" hidden="1" customHeight="1" x14ac:dyDescent="0.3">
      <c r="B29" s="320"/>
      <c r="C29" s="320"/>
      <c r="D29" s="320"/>
      <c r="E29" s="320"/>
      <c r="F29" s="320"/>
      <c r="G29" s="320"/>
    </row>
    <row r="30" spans="2:7" ht="15" hidden="1" customHeight="1" x14ac:dyDescent="0.3">
      <c r="B30" s="262"/>
    </row>
    <row r="31" spans="2:7" ht="15" hidden="1" customHeight="1" x14ac:dyDescent="0.3">
      <c r="B31" s="321"/>
      <c r="C31" s="321"/>
      <c r="D31" s="321"/>
      <c r="E31" s="321"/>
      <c r="F31" s="321"/>
      <c r="G31" s="321"/>
    </row>
    <row r="32" spans="2:7" ht="15" hidden="1" customHeight="1" x14ac:dyDescent="0.3">
      <c r="B32" s="320"/>
      <c r="C32" s="320"/>
      <c r="D32" s="320"/>
      <c r="E32" s="320"/>
      <c r="F32" s="320"/>
      <c r="G32" s="320"/>
    </row>
    <row r="33" spans="2:7" ht="15" hidden="1" customHeight="1" x14ac:dyDescent="0.3">
      <c r="B33" s="320"/>
      <c r="C33" s="320"/>
      <c r="D33" s="320"/>
      <c r="E33" s="320"/>
      <c r="F33" s="320"/>
      <c r="G33" s="320"/>
    </row>
    <row r="34" spans="2:7" ht="15" hidden="1" customHeight="1" x14ac:dyDescent="0.3">
      <c r="B34" s="262"/>
    </row>
    <row r="35" spans="2:7" ht="15" hidden="1" customHeight="1" x14ac:dyDescent="0.3">
      <c r="B35" s="262"/>
    </row>
    <row r="36" spans="2:7" ht="15" hidden="1" customHeight="1" x14ac:dyDescent="0.3">
      <c r="B36" s="321"/>
      <c r="C36" s="321"/>
      <c r="D36" s="321"/>
      <c r="E36" s="321"/>
      <c r="F36" s="321"/>
      <c r="G36" s="321"/>
    </row>
    <row r="37" spans="2:7" ht="15" hidden="1" customHeight="1" x14ac:dyDescent="0.3">
      <c r="B37" s="262"/>
    </row>
    <row r="38" spans="2:7" ht="15" hidden="1" customHeight="1" x14ac:dyDescent="0.3">
      <c r="B38" s="330"/>
      <c r="C38" s="330"/>
      <c r="D38" s="330"/>
      <c r="E38" s="330"/>
      <c r="F38" s="330"/>
      <c r="G38" s="330"/>
    </row>
    <row r="39" spans="2:7" ht="15" hidden="1" customHeight="1" x14ac:dyDescent="0.3">
      <c r="B39" s="329"/>
      <c r="C39" s="329"/>
      <c r="D39" s="329"/>
      <c r="E39" s="329"/>
      <c r="F39" s="329"/>
      <c r="G39" s="329"/>
    </row>
    <row r="40" spans="2:7" ht="15" hidden="1" customHeight="1" x14ac:dyDescent="0.3">
      <c r="B40" s="330"/>
      <c r="C40" s="330"/>
      <c r="D40" s="330"/>
      <c r="E40" s="330"/>
      <c r="F40" s="330"/>
      <c r="G40" s="330"/>
    </row>
    <row r="41" spans="2:7" ht="15" hidden="1" customHeight="1" x14ac:dyDescent="0.3">
      <c r="B41" s="329"/>
      <c r="C41" s="329"/>
      <c r="D41" s="329"/>
      <c r="E41" s="329"/>
      <c r="F41" s="329"/>
      <c r="G41" s="329"/>
    </row>
    <row r="42" spans="2:7" ht="15" hidden="1" customHeight="1" x14ac:dyDescent="0.3">
      <c r="B42" s="330"/>
      <c r="C42" s="330"/>
      <c r="D42" s="330"/>
      <c r="E42" s="330"/>
      <c r="F42" s="330"/>
      <c r="G42" s="330"/>
    </row>
    <row r="43" spans="2:7" ht="15" hidden="1" customHeight="1" x14ac:dyDescent="0.3">
      <c r="B43" s="329"/>
      <c r="C43" s="329"/>
      <c r="D43" s="329"/>
      <c r="E43" s="329"/>
      <c r="F43" s="329"/>
      <c r="G43" s="329"/>
    </row>
    <row r="44" spans="2:7" ht="15" hidden="1" customHeight="1" x14ac:dyDescent="0.3">
      <c r="B44" s="330"/>
      <c r="C44" s="330"/>
      <c r="D44" s="330"/>
      <c r="E44" s="330"/>
      <c r="F44" s="330"/>
      <c r="G44" s="330"/>
    </row>
    <row r="45" spans="2:7" ht="15" hidden="1" customHeight="1" x14ac:dyDescent="0.3">
      <c r="B45" s="329"/>
      <c r="C45" s="329"/>
      <c r="D45" s="329"/>
      <c r="E45" s="329"/>
      <c r="F45" s="329"/>
      <c r="G45" s="329"/>
    </row>
    <row r="46" spans="2:7" ht="15" hidden="1" customHeight="1" x14ac:dyDescent="0.3">
      <c r="B46" s="330"/>
      <c r="C46" s="330"/>
      <c r="D46" s="330"/>
      <c r="E46" s="330"/>
      <c r="F46" s="330"/>
      <c r="G46" s="330"/>
    </row>
    <row r="47" spans="2:7" ht="15" hidden="1" customHeight="1" x14ac:dyDescent="0.3">
      <c r="B47" s="329"/>
      <c r="C47" s="329"/>
      <c r="D47" s="329"/>
      <c r="E47" s="329"/>
      <c r="F47" s="329"/>
      <c r="G47" s="329"/>
    </row>
    <row r="48" spans="2:7" ht="15" hidden="1" customHeight="1" x14ac:dyDescent="0.3">
      <c r="B48" s="330"/>
      <c r="C48" s="330"/>
      <c r="D48" s="330"/>
      <c r="E48" s="330"/>
      <c r="F48" s="330"/>
      <c r="G48" s="330"/>
    </row>
    <row r="49" spans="2:7" ht="15" hidden="1" customHeight="1" x14ac:dyDescent="0.3">
      <c r="B49" s="262"/>
    </row>
    <row r="50" spans="2:7" ht="15" hidden="1" customHeight="1" x14ac:dyDescent="0.3">
      <c r="B50" s="321"/>
      <c r="C50" s="321"/>
      <c r="D50" s="321"/>
      <c r="E50" s="321"/>
      <c r="F50" s="321"/>
      <c r="G50" s="321"/>
    </row>
    <row r="51" spans="2:7" ht="15" hidden="1" customHeight="1" x14ac:dyDescent="0.3">
      <c r="B51" s="320"/>
      <c r="C51" s="320"/>
      <c r="D51" s="320"/>
      <c r="E51" s="320"/>
      <c r="F51" s="320"/>
      <c r="G51" s="320"/>
    </row>
    <row r="52" spans="2:7" ht="15" hidden="1" customHeight="1" x14ac:dyDescent="0.3">
      <c r="B52" s="262"/>
    </row>
    <row r="53" spans="2:7" ht="15" hidden="1" customHeight="1" x14ac:dyDescent="0.3">
      <c r="B53" s="321"/>
      <c r="C53" s="321"/>
      <c r="D53" s="321"/>
      <c r="E53" s="321"/>
      <c r="F53" s="321"/>
      <c r="G53" s="321"/>
    </row>
    <row r="54" spans="2:7" ht="15" hidden="1" customHeight="1" x14ac:dyDescent="0.3">
      <c r="B54" s="320"/>
      <c r="C54" s="320"/>
      <c r="D54" s="320"/>
      <c r="E54" s="320"/>
      <c r="F54" s="320"/>
      <c r="G54" s="320"/>
    </row>
    <row r="55" spans="2:7" ht="15" hidden="1" customHeight="1" x14ac:dyDescent="0.3">
      <c r="B55" s="320"/>
      <c r="C55" s="320"/>
      <c r="D55" s="320"/>
      <c r="E55" s="320"/>
      <c r="F55" s="320"/>
      <c r="G55" s="320"/>
    </row>
    <row r="56" spans="2:7" ht="15" hidden="1" customHeight="1" x14ac:dyDescent="0.3">
      <c r="B56" s="320"/>
      <c r="C56" s="320"/>
      <c r="D56" s="320"/>
      <c r="E56" s="320"/>
      <c r="F56" s="320"/>
      <c r="G56" s="320"/>
    </row>
    <row r="57" spans="2:7" ht="15" hidden="1" customHeight="1" x14ac:dyDescent="0.3">
      <c r="B57" s="320"/>
      <c r="C57" s="320"/>
      <c r="D57" s="320"/>
      <c r="E57" s="320"/>
      <c r="F57" s="320"/>
      <c r="G57" s="320"/>
    </row>
    <row r="58" spans="2:7" ht="15" hidden="1" customHeight="1" x14ac:dyDescent="0.3">
      <c r="B58" s="320"/>
      <c r="C58" s="320"/>
      <c r="D58" s="320"/>
      <c r="E58" s="320"/>
      <c r="F58" s="320"/>
      <c r="G58" s="320"/>
    </row>
    <row r="59" spans="2:7" ht="15" hidden="1" customHeight="1" x14ac:dyDescent="0.3"/>
  </sheetData>
  <sheetProtection algorithmName="SHA-512" hashValue="hwdjfPveOtObez7cPCRftBSuOUh8ymqdP86+f9mpS7b9WmLDjrHvaoI2M6jY0p/QET6lsLCp3xxrJsjIghsVYg==" saltValue="EGlOG7V2OeSRfqDSOIZ74Q==" spinCount="100000" sheet="1" objects="1" scenarios="1" selectLockedCells="1" selectUnlockedCells="1"/>
  <mergeCells count="48">
    <mergeCell ref="B55:G55"/>
    <mergeCell ref="B56:G56"/>
    <mergeCell ref="B57:G57"/>
    <mergeCell ref="B58:G58"/>
    <mergeCell ref="B7:G7"/>
    <mergeCell ref="B8:G8"/>
    <mergeCell ref="B47:G47"/>
    <mergeCell ref="B48:G48"/>
    <mergeCell ref="B50:G50"/>
    <mergeCell ref="B51:G51"/>
    <mergeCell ref="B53:G53"/>
    <mergeCell ref="B54:G54"/>
    <mergeCell ref="B41:G41"/>
    <mergeCell ref="B42:G42"/>
    <mergeCell ref="B43:G43"/>
    <mergeCell ref="B44:G44"/>
    <mergeCell ref="B45:G45"/>
    <mergeCell ref="B46:G46"/>
    <mergeCell ref="B32:G32"/>
    <mergeCell ref="B33:G33"/>
    <mergeCell ref="B36:G36"/>
    <mergeCell ref="B38:G38"/>
    <mergeCell ref="B39:G39"/>
    <mergeCell ref="B40:G40"/>
    <mergeCell ref="B31:G31"/>
    <mergeCell ref="B15:G15"/>
    <mergeCell ref="B17:G17"/>
    <mergeCell ref="B18:G18"/>
    <mergeCell ref="B19:G19"/>
    <mergeCell ref="B21:G21"/>
    <mergeCell ref="B23:G23"/>
    <mergeCell ref="B24:G24"/>
    <mergeCell ref="B25:G25"/>
    <mergeCell ref="B26:G26"/>
    <mergeCell ref="B28:G28"/>
    <mergeCell ref="B29:G29"/>
    <mergeCell ref="B14:G14"/>
    <mergeCell ref="B1:G1"/>
    <mergeCell ref="B2:G2"/>
    <mergeCell ref="B3:G3"/>
    <mergeCell ref="B4:G4"/>
    <mergeCell ref="B5:G5"/>
    <mergeCell ref="B6:G6"/>
    <mergeCell ref="B10:G10"/>
    <mergeCell ref="B11:G11"/>
    <mergeCell ref="B12:G12"/>
    <mergeCell ref="B13:C13"/>
    <mergeCell ref="E13:F1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9310D-A320-46DC-9A70-EA347A5BEC4A}">
  <dimension ref="A1:M79"/>
  <sheetViews>
    <sheetView showGridLines="0" showRowColHeaders="0" zoomScaleNormal="100" workbookViewId="0">
      <selection activeCell="G10" sqref="G10"/>
    </sheetView>
  </sheetViews>
  <sheetFormatPr defaultColWidth="0" defaultRowHeight="14.4" zeroHeight="1" x14ac:dyDescent="0.3"/>
  <cols>
    <col min="1" max="1" width="9.109375" style="1" customWidth="1"/>
    <col min="2" max="7" width="18.33203125" style="1" customWidth="1"/>
    <col min="8" max="8" width="9.109375" style="1" customWidth="1"/>
    <col min="9" max="16384" width="9.109375" style="1" hidden="1"/>
  </cols>
  <sheetData>
    <row r="1" spans="1:13" ht="18" x14ac:dyDescent="0.3">
      <c r="A1" s="59"/>
      <c r="B1" s="332" t="s">
        <v>100</v>
      </c>
      <c r="C1" s="332"/>
      <c r="D1" s="332"/>
      <c r="E1" s="332"/>
      <c r="F1" s="332"/>
      <c r="G1" s="332"/>
      <c r="H1" s="59"/>
    </row>
    <row r="2" spans="1:13" ht="18" x14ac:dyDescent="0.3">
      <c r="A2" s="59"/>
      <c r="B2" s="332"/>
      <c r="C2" s="332"/>
      <c r="D2" s="332"/>
      <c r="E2" s="332"/>
      <c r="F2" s="332"/>
      <c r="G2" s="332"/>
      <c r="H2" s="59"/>
    </row>
    <row r="3" spans="1:13" s="9" customFormat="1" x14ac:dyDescent="0.3">
      <c r="A3" s="67"/>
      <c r="B3" s="68"/>
      <c r="C3" s="68"/>
      <c r="D3" s="68"/>
      <c r="E3" s="68"/>
      <c r="F3" s="68"/>
      <c r="G3" s="67"/>
      <c r="H3" s="67"/>
    </row>
    <row r="4" spans="1:13" s="9" customFormat="1" ht="15" customHeight="1" x14ac:dyDescent="0.3">
      <c r="A4" s="67"/>
      <c r="B4" s="331" t="str">
        <f>"Imagine that your group has been hired to act as the general manager of the " &amp;B1&amp; "."</f>
        <v>Imagine that your group has been hired to act as the general manager of the Free Agent Signing.</v>
      </c>
      <c r="C4" s="331"/>
      <c r="D4" s="331"/>
      <c r="E4" s="331"/>
      <c r="F4" s="331"/>
      <c r="G4" s="331"/>
      <c r="H4" s="67"/>
    </row>
    <row r="5" spans="1:13" s="9" customFormat="1" ht="63" customHeight="1" x14ac:dyDescent="0.3">
      <c r="A5" s="67"/>
      <c r="B5" s="331" t="s">
        <v>101</v>
      </c>
      <c r="C5" s="331"/>
      <c r="D5" s="331"/>
      <c r="E5" s="331"/>
      <c r="F5" s="331"/>
      <c r="G5" s="331"/>
      <c r="H5" s="67"/>
      <c r="J5" s="191"/>
    </row>
    <row r="6" spans="1:13" s="9" customFormat="1" x14ac:dyDescent="0.3">
      <c r="A6" s="67"/>
      <c r="B6" s="333" t="str">
        <f>IF(I4&lt;&gt;"",I6,"")</f>
        <v/>
      </c>
      <c r="C6" s="333"/>
      <c r="D6" s="333"/>
      <c r="E6" s="333"/>
      <c r="F6" s="333"/>
      <c r="G6" s="333"/>
      <c r="H6" s="67"/>
    </row>
    <row r="7" spans="1:13" s="9" customFormat="1" x14ac:dyDescent="0.3">
      <c r="A7" s="67"/>
      <c r="B7" s="69"/>
      <c r="C7" s="69"/>
      <c r="D7" s="69"/>
      <c r="E7" s="69"/>
      <c r="F7" s="69"/>
      <c r="G7" s="67"/>
      <c r="H7" s="67"/>
    </row>
    <row r="8" spans="1:13" s="9" customFormat="1" ht="32.25" customHeight="1" x14ac:dyDescent="0.3">
      <c r="A8" s="67"/>
      <c r="B8" s="334" t="s">
        <v>86</v>
      </c>
      <c r="C8" s="336" t="s">
        <v>70</v>
      </c>
      <c r="D8" s="187" t="s">
        <v>50</v>
      </c>
      <c r="E8" s="187" t="s">
        <v>50</v>
      </c>
      <c r="F8" s="338" t="s">
        <v>71</v>
      </c>
      <c r="G8" s="340" t="s">
        <v>74</v>
      </c>
      <c r="H8" s="70"/>
    </row>
    <row r="9" spans="1:13" s="9" customFormat="1" x14ac:dyDescent="0.3">
      <c r="A9" s="67"/>
      <c r="B9" s="335"/>
      <c r="C9" s="337"/>
      <c r="D9" s="188" t="s">
        <v>188</v>
      </c>
      <c r="E9" s="188" t="s">
        <v>189</v>
      </c>
      <c r="F9" s="339"/>
      <c r="G9" s="341"/>
      <c r="H9" s="70"/>
    </row>
    <row r="10" spans="1:13" s="9" customFormat="1" x14ac:dyDescent="0.3">
      <c r="A10" s="67"/>
      <c r="B10" s="71" t="str">
        <f>'Team Data'!A18</f>
        <v>Albert Wright</v>
      </c>
      <c r="C10" s="65" t="s">
        <v>72</v>
      </c>
      <c r="D10" s="65">
        <f>'Team Data'!C18</f>
        <v>90</v>
      </c>
      <c r="E10" s="65">
        <f>'Team Data'!D18</f>
        <v>75</v>
      </c>
      <c r="F10" s="65" t="str">
        <f>'Team Data'!B18</f>
        <v>Superstar Potential</v>
      </c>
      <c r="G10" s="160"/>
      <c r="H10" s="72"/>
    </row>
    <row r="11" spans="1:13" s="9" customFormat="1" x14ac:dyDescent="0.3">
      <c r="A11" s="67"/>
      <c r="B11" s="71" t="str">
        <f>'Team Data'!A42</f>
        <v>Victor Metlej</v>
      </c>
      <c r="C11" s="65" t="s">
        <v>19</v>
      </c>
      <c r="D11" s="65">
        <f>'Team Data'!C42</f>
        <v>70</v>
      </c>
      <c r="E11" s="65">
        <f>'Team Data'!D42</f>
        <v>70</v>
      </c>
      <c r="F11" s="65" t="str">
        <f>'Team Data'!B42</f>
        <v>Star Potential</v>
      </c>
      <c r="G11" s="112"/>
      <c r="H11" s="72"/>
    </row>
    <row r="12" spans="1:13" s="9" customFormat="1" x14ac:dyDescent="0.3">
      <c r="A12" s="67"/>
      <c r="B12" s="73" t="str">
        <f>'Team Data'!A60</f>
        <v>Olaf Nelson</v>
      </c>
      <c r="C12" s="74" t="s">
        <v>73</v>
      </c>
      <c r="D12" s="74">
        <f>'Team Data'!C60</f>
        <v>0</v>
      </c>
      <c r="E12" s="74">
        <f>'Team Data'!D60</f>
        <v>75</v>
      </c>
      <c r="F12" s="74" t="str">
        <f>'Team Data'!B60</f>
        <v>Some Growth Expected</v>
      </c>
      <c r="G12" s="83"/>
      <c r="H12" s="72"/>
    </row>
    <row r="13" spans="1:13" s="9" customFormat="1" x14ac:dyDescent="0.3">
      <c r="A13" s="67"/>
      <c r="B13" s="68"/>
      <c r="C13" s="68"/>
      <c r="D13" s="68"/>
      <c r="E13" s="68"/>
      <c r="F13" s="68"/>
      <c r="G13" s="67"/>
      <c r="H13" s="67"/>
    </row>
    <row r="14" spans="1:13" s="9" customFormat="1" x14ac:dyDescent="0.3">
      <c r="A14" s="67"/>
      <c r="B14" s="69"/>
      <c r="C14" s="68"/>
      <c r="D14" s="68"/>
      <c r="E14" s="68"/>
      <c r="F14" s="67"/>
      <c r="G14" s="67"/>
      <c r="H14" s="67"/>
    </row>
    <row r="15" spans="1:13" s="9" customFormat="1" x14ac:dyDescent="0.3">
      <c r="A15" s="67"/>
      <c r="B15" s="331" t="str">
        <f>IF(G19,I15,J15)</f>
        <v>Before you can continue, you need to choose which player you think would be the best to sign to your team.</v>
      </c>
      <c r="C15" s="331"/>
      <c r="D15" s="331"/>
      <c r="E15" s="331"/>
      <c r="F15" s="331"/>
      <c r="G15" s="331"/>
      <c r="H15" s="67"/>
      <c r="I15" s="9" t="s">
        <v>103</v>
      </c>
      <c r="J15" s="9" t="s">
        <v>102</v>
      </c>
    </row>
    <row r="16" spans="1:13" s="9" customFormat="1" x14ac:dyDescent="0.3">
      <c r="A16" s="67"/>
      <c r="B16" s="67"/>
      <c r="C16" s="67"/>
      <c r="D16" s="67"/>
      <c r="E16" s="76"/>
      <c r="F16" s="77"/>
      <c r="G16" s="67"/>
      <c r="H16" s="67"/>
      <c r="K16" s="29"/>
      <c r="L16" s="29"/>
      <c r="M16" s="22"/>
    </row>
    <row r="17" spans="2:12" s="9" customFormat="1" hidden="1" x14ac:dyDescent="0.3">
      <c r="C17" s="22"/>
      <c r="D17" s="22"/>
      <c r="E17" s="22"/>
      <c r="F17" s="30"/>
    </row>
    <row r="18" spans="2:12" s="9" customFormat="1" hidden="1" x14ac:dyDescent="0.3">
      <c r="B18" s="30"/>
      <c r="C18" s="30"/>
      <c r="D18" s="30"/>
      <c r="E18" s="30"/>
      <c r="F18" s="30"/>
    </row>
    <row r="19" spans="2:12" s="9" customFormat="1" hidden="1" x14ac:dyDescent="0.3">
      <c r="B19" s="29"/>
      <c r="C19" s="30"/>
      <c r="D19" s="30"/>
      <c r="E19" s="30"/>
      <c r="F19" s="31" t="s">
        <v>75</v>
      </c>
      <c r="G19" s="9" t="b">
        <f>COUNTIF(G10:G12,Data!A3)=1</f>
        <v>0</v>
      </c>
    </row>
    <row r="20" spans="2:12" s="9" customFormat="1" hidden="1" x14ac:dyDescent="0.3">
      <c r="B20" s="29"/>
      <c r="C20" s="30"/>
      <c r="D20" s="30"/>
      <c r="E20" s="30"/>
      <c r="F20" s="31"/>
    </row>
    <row r="21" spans="2:12" s="9" customFormat="1" hidden="1" x14ac:dyDescent="0.3">
      <c r="E21" s="2"/>
      <c r="F21" s="22"/>
      <c r="J21" s="29"/>
      <c r="K21" s="22"/>
      <c r="L21" s="22"/>
    </row>
    <row r="22" spans="2:12" s="9" customFormat="1" hidden="1" x14ac:dyDescent="0.3">
      <c r="E22" s="2"/>
      <c r="J22" s="29"/>
      <c r="K22" s="22"/>
      <c r="L22" s="22"/>
    </row>
    <row r="23" spans="2:12" s="9" customFormat="1" hidden="1" x14ac:dyDescent="0.3"/>
    <row r="24" spans="2:12" s="9" customFormat="1" hidden="1" x14ac:dyDescent="0.3"/>
    <row r="25" spans="2:12" s="9" customFormat="1" hidden="1" x14ac:dyDescent="0.3">
      <c r="B25" s="29"/>
      <c r="D25" s="29"/>
      <c r="E25" s="29"/>
      <c r="F25" s="29"/>
    </row>
    <row r="26" spans="2:12" s="9" customFormat="1" hidden="1" x14ac:dyDescent="0.3">
      <c r="B26" s="28"/>
      <c r="D26" s="28"/>
      <c r="E26" s="28"/>
      <c r="F26" s="28"/>
    </row>
    <row r="27" spans="2:12" s="9" customFormat="1" hidden="1" x14ac:dyDescent="0.3">
      <c r="B27" s="29"/>
    </row>
    <row r="28" spans="2:12" s="9" customFormat="1" hidden="1" x14ac:dyDescent="0.3"/>
    <row r="29" spans="2:12" s="9" customFormat="1" hidden="1" x14ac:dyDescent="0.3"/>
    <row r="30" spans="2:12" s="9" customFormat="1" hidden="1" x14ac:dyDescent="0.3"/>
    <row r="31" spans="2:12" s="9" customFormat="1" hidden="1" x14ac:dyDescent="0.3"/>
    <row r="32" spans="2:12" s="9" customFormat="1" hidden="1" x14ac:dyDescent="0.3"/>
    <row r="33" s="9" customFormat="1" hidden="1" x14ac:dyDescent="0.3"/>
    <row r="34" s="9" customFormat="1" hidden="1" x14ac:dyDescent="0.3"/>
    <row r="35" s="9" customFormat="1" hidden="1" x14ac:dyDescent="0.3"/>
    <row r="36" s="9" customFormat="1" hidden="1" x14ac:dyDescent="0.3"/>
    <row r="37" s="9" customFormat="1" hidden="1" x14ac:dyDescent="0.3"/>
    <row r="38" s="9" customFormat="1" hidden="1" x14ac:dyDescent="0.3"/>
    <row r="39" s="9" customFormat="1" hidden="1" x14ac:dyDescent="0.3"/>
    <row r="40" s="9" customFormat="1" hidden="1" x14ac:dyDescent="0.3"/>
    <row r="41" s="9" customFormat="1" hidden="1" x14ac:dyDescent="0.3"/>
    <row r="42" s="9" customFormat="1" hidden="1" x14ac:dyDescent="0.3"/>
    <row r="43" s="9" customFormat="1" hidden="1" x14ac:dyDescent="0.3"/>
    <row r="44" s="9" customFormat="1" hidden="1" x14ac:dyDescent="0.3"/>
    <row r="45" s="9" customFormat="1" hidden="1" x14ac:dyDescent="0.3"/>
    <row r="46" s="9" customFormat="1" hidden="1" x14ac:dyDescent="0.3"/>
    <row r="47" s="9" customFormat="1" hidden="1" x14ac:dyDescent="0.3"/>
    <row r="48" s="9" customFormat="1" hidden="1" x14ac:dyDescent="0.3"/>
    <row r="49" s="9" customFormat="1" hidden="1" x14ac:dyDescent="0.3"/>
    <row r="50" s="9" customFormat="1" hidden="1" x14ac:dyDescent="0.3"/>
    <row r="51" s="9" customFormat="1" hidden="1" x14ac:dyDescent="0.3"/>
    <row r="52" s="9" customFormat="1" hidden="1" x14ac:dyDescent="0.3"/>
    <row r="53" s="9" customFormat="1" hidden="1" x14ac:dyDescent="0.3"/>
    <row r="54" s="9" customFormat="1" hidden="1" x14ac:dyDescent="0.3"/>
    <row r="55" s="9" customFormat="1" hidden="1" x14ac:dyDescent="0.3"/>
    <row r="56" s="9" customFormat="1" hidden="1" x14ac:dyDescent="0.3"/>
    <row r="57" s="9" customFormat="1" hidden="1" x14ac:dyDescent="0.3"/>
    <row r="58" s="9" customFormat="1" hidden="1" x14ac:dyDescent="0.3"/>
    <row r="59" s="9" customFormat="1" hidden="1" x14ac:dyDescent="0.3"/>
    <row r="60" s="9" customFormat="1" hidden="1" x14ac:dyDescent="0.3"/>
    <row r="61" s="9" customFormat="1" hidden="1" x14ac:dyDescent="0.3"/>
    <row r="62" s="9" customFormat="1" hidden="1" x14ac:dyDescent="0.3"/>
    <row r="63" s="9" customFormat="1" hidden="1" x14ac:dyDescent="0.3"/>
    <row r="64" s="9" customFormat="1" hidden="1" x14ac:dyDescent="0.3"/>
    <row r="65" s="9" customFormat="1" hidden="1" x14ac:dyDescent="0.3"/>
    <row r="66" s="9" customFormat="1" hidden="1" x14ac:dyDescent="0.3"/>
    <row r="67" s="9" customFormat="1" hidden="1" x14ac:dyDescent="0.3"/>
    <row r="68" s="9" customFormat="1" hidden="1" x14ac:dyDescent="0.3"/>
    <row r="69" s="9" customFormat="1" hidden="1" x14ac:dyDescent="0.3"/>
    <row r="70" s="9" customFormat="1" hidden="1" x14ac:dyDescent="0.3"/>
    <row r="71" s="9" customFormat="1" hidden="1" x14ac:dyDescent="0.3"/>
    <row r="72" s="9" customFormat="1" hidden="1" x14ac:dyDescent="0.3"/>
    <row r="73" s="9" customFormat="1" hidden="1" x14ac:dyDescent="0.3"/>
    <row r="74" s="9" customFormat="1" hidden="1" x14ac:dyDescent="0.3"/>
    <row r="75" s="9" customFormat="1" hidden="1" x14ac:dyDescent="0.3"/>
    <row r="76" s="9" customFormat="1" hidden="1" x14ac:dyDescent="0.3"/>
    <row r="77" s="9" customFormat="1" hidden="1" x14ac:dyDescent="0.3"/>
    <row r="78" s="9" customFormat="1" hidden="1" x14ac:dyDescent="0.3"/>
    <row r="79" s="9" customFormat="1" hidden="1" x14ac:dyDescent="0.3"/>
  </sheetData>
  <sheetProtection algorithmName="SHA-512" hashValue="k5p2lPJ8wDxUFxdAxE7lTERE85LLgHiTprergHUox7tCndJxhkREo2020woeA14ps5xkoVVv+TBtMGpH0weZiQ==" saltValue="FI8HAjB3Saacvf3XTUH0Rw==" spinCount="100000" sheet="1" objects="1" scenarios="1" selectLockedCells="1"/>
  <mergeCells count="10">
    <mergeCell ref="B15:G15"/>
    <mergeCell ref="B1:G1"/>
    <mergeCell ref="B2:G2"/>
    <mergeCell ref="B4:G4"/>
    <mergeCell ref="B5:G5"/>
    <mergeCell ref="B6:G6"/>
    <mergeCell ref="B8:B9"/>
    <mergeCell ref="C8:C9"/>
    <mergeCell ref="F8:F9"/>
    <mergeCell ref="G8:G9"/>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17333A00-0F1B-4770-A986-94DCEE4C47E1}">
          <x14:formula1>
            <xm:f>Data!$A$2:$A$3</xm:f>
          </x14:formula1>
          <xm:sqref>G10:G12</xm:sqref>
        </x14:dataValidation>
        <x14:dataValidation type="list" allowBlank="1" showInputMessage="1" showErrorMessage="1" xr:uid="{4C8F5FE9-C134-4266-B3E9-295D83B4B0D0}">
          <x14:formula1>
            <xm:f>Data!$C$2:$C$4</xm:f>
          </x14:formula1>
          <xm:sqref>D27:F27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1003"/>
  <sheetViews>
    <sheetView showGridLines="0" showRowColHeaders="0" topLeftCell="A3" zoomScaleNormal="100" workbookViewId="0">
      <selection activeCell="D9" sqref="D9"/>
    </sheetView>
  </sheetViews>
  <sheetFormatPr defaultColWidth="0" defaultRowHeight="15" customHeight="1" zeroHeight="1" x14ac:dyDescent="0.3"/>
  <cols>
    <col min="1" max="1" width="24.6640625" style="3" customWidth="1"/>
    <col min="2" max="2" width="22.44140625" style="3" bestFit="1" customWidth="1"/>
    <col min="3" max="6" width="17.109375" style="3" customWidth="1"/>
    <col min="7" max="7" width="18" style="3" customWidth="1"/>
    <col min="8" max="8" width="66.44140625" style="3" bestFit="1" customWidth="1"/>
    <col min="9" max="16384" width="15.109375" style="3" hidden="1"/>
  </cols>
  <sheetData>
    <row r="1" spans="1:11" s="153" customFormat="1" ht="18.600000000000001" thickBot="1" x14ac:dyDescent="0.4">
      <c r="A1" s="190" t="s">
        <v>97</v>
      </c>
      <c r="B1" s="152" t="s">
        <v>53</v>
      </c>
      <c r="C1" s="342" t="s">
        <v>92</v>
      </c>
      <c r="D1" s="342"/>
      <c r="E1" s="342"/>
      <c r="F1" s="342"/>
      <c r="G1" s="342"/>
      <c r="H1" s="342"/>
    </row>
    <row r="2" spans="1:11" ht="15.6" x14ac:dyDescent="0.3">
      <c r="A2" s="44"/>
      <c r="B2" s="45"/>
      <c r="C2" s="46"/>
      <c r="D2" s="46"/>
      <c r="E2" s="46"/>
      <c r="F2" s="46"/>
      <c r="G2" s="46"/>
      <c r="H2" s="45"/>
    </row>
    <row r="3" spans="1:11" s="6" customFormat="1" ht="18.600000000000001" thickBot="1" x14ac:dyDescent="0.4">
      <c r="A3" s="144" t="s">
        <v>0</v>
      </c>
      <c r="B3" s="145"/>
      <c r="C3" s="146">
        <f>E47</f>
        <v>9</v>
      </c>
      <c r="D3" s="147" t="s">
        <v>32</v>
      </c>
      <c r="E3" s="146">
        <v>9</v>
      </c>
      <c r="F3" s="147" t="s">
        <v>33</v>
      </c>
      <c r="G3" s="145"/>
      <c r="H3" s="148"/>
    </row>
    <row r="4" spans="1:11" ht="31.2" x14ac:dyDescent="0.3">
      <c r="A4" s="149" t="s">
        <v>4</v>
      </c>
      <c r="B4" s="150" t="s">
        <v>16</v>
      </c>
      <c r="C4" s="150" t="s">
        <v>18</v>
      </c>
      <c r="D4" s="150" t="s">
        <v>19</v>
      </c>
      <c r="E4" s="150" t="s">
        <v>177</v>
      </c>
      <c r="F4" s="150" t="s">
        <v>22</v>
      </c>
      <c r="G4" s="150" t="s">
        <v>23</v>
      </c>
      <c r="H4" s="151" t="s">
        <v>31</v>
      </c>
    </row>
    <row r="5" spans="1:11" ht="14.25" customHeight="1" x14ac:dyDescent="0.3">
      <c r="A5" s="47" t="str">
        <f>'Team Data'!A4</f>
        <v>Paul Brookstone</v>
      </c>
      <c r="B5" s="48" t="str">
        <f>'Team Data'!B4</f>
        <v>Some Growth Expected</v>
      </c>
      <c r="C5" s="48">
        <f>'Team Data'!C4</f>
        <v>70</v>
      </c>
      <c r="D5" s="48">
        <f>'Team Data'!D4</f>
        <v>75</v>
      </c>
      <c r="E5" s="48" t="s">
        <v>178</v>
      </c>
      <c r="F5" s="48"/>
      <c r="G5" s="48"/>
      <c r="H5" s="248" t="str">
        <f>IF(I5&lt;&gt;"",I5,J5)</f>
        <v/>
      </c>
      <c r="I5" s="8" t="str">
        <f>IF(AND(E5=Data!$F$3,F5=Data!$A$3),"Player cannot be in the Minor Leagues and on the Power Play line",
IF(AND(E5=Data!$F$3,G5=Data!$A$3),"Player cannot be in the Minor Leagues and on the Penalty Kill line",
IF(AND(F5=Data!$A$3,G5=Data!A$3),"Player cannot be on both the Power Play and Penalty Kill lines",
IF(AND(F5=Data!$A$3,$F$47&gt;3),"Too many Forwards on the Power Play line",
IF(AND(G5=Data!$A$3,$G$47&gt;2),"Too many Forwards on the Penalty Kill line",
IF(AND(A5&lt;&gt;"",E5=""),"Player must be assigned to play 'On the team' or in the 'Minor league'",
IF(OR(AND(A5="",E5=Data!$F$3),AND(A5="",F5=Data!$A$3),AND(A5="",G5=Data!$A$3)),"There's no player here to assign something to","")))))))</f>
        <v/>
      </c>
      <c r="J5" s="8" t="str">
        <f>IF($F$47&lt;&gt;3,"Need 3 Forwards on the Power Play line",
IF($G$47&lt;&gt;2,"Need 2 Forwards on the Penalty Kill line",
IF(C3&gt;E3,"Too many Forwards; move some players to the Minor Leagues",
IF(C3&lt;E3,"Not enough Forwards; bring some players up from the Minor Leagues",""))))</f>
        <v/>
      </c>
      <c r="K5" s="8">
        <f>IF(AND(E5=Data!$F$2,A5&lt;&gt;""),1,0)</f>
        <v>0</v>
      </c>
    </row>
    <row r="6" spans="1:11" ht="14.25" customHeight="1" x14ac:dyDescent="0.3">
      <c r="A6" s="47" t="str">
        <f>'Team Data'!A5</f>
        <v>Spencer McClarey</v>
      </c>
      <c r="B6" s="48" t="str">
        <f>'Team Data'!B5</f>
        <v>Some Growth Expected</v>
      </c>
      <c r="C6" s="48">
        <f>'Team Data'!C5</f>
        <v>70</v>
      </c>
      <c r="D6" s="48">
        <f>'Team Data'!D5</f>
        <v>95</v>
      </c>
      <c r="E6" s="48" t="s">
        <v>32</v>
      </c>
      <c r="F6" s="48"/>
      <c r="G6" s="48" t="s">
        <v>20</v>
      </c>
      <c r="H6" s="248" t="str">
        <f t="shared" ref="H6:H19" si="0">I6</f>
        <v/>
      </c>
      <c r="I6" s="8" t="str">
        <f>IF(AND(E6=Data!$F$3,F6=Data!$A$3),"Player cannot be in the Minor Leagues and on the Power Play line",
IF(AND(E6=Data!$F$3,G6=Data!$A$3),"Player cannot be in the Minor Leagues and on the Penalty Kill line",
IF(AND(F6=Data!$A$3,G6=Data!A$3),"Player cannot be on both the Power Play and Penalty Kill lines",
IF(AND(F6=Data!$A$3,$F$47&gt;3),"Too many Forwards on the Power Play line",
IF(AND(G6=Data!$A$3,$G$47&gt;2),"Too many Forwards on the Penalty Kill line",
IF(AND(A6&lt;&gt;"",E6=""),"Player must be assigned to play 'On the team' or in the 'Minor league'",
IF(OR(AND(A6="",E6=Data!$F$3),AND(A6="",F6=Data!$A$3),AND(A6="",G6=Data!$A$3)),"There's no player here to assign something to","")))))))</f>
        <v/>
      </c>
      <c r="K6" s="8">
        <f>IF(AND(E6=Data!$F$2,A6&lt;&gt;""),1,0)</f>
        <v>1</v>
      </c>
    </row>
    <row r="7" spans="1:11" ht="14.25" customHeight="1" x14ac:dyDescent="0.3">
      <c r="A7" s="47" t="str">
        <f>'Team Data'!A6</f>
        <v>Jacques Goguin</v>
      </c>
      <c r="B7" s="48" t="str">
        <f>'Team Data'!B6</f>
        <v>Some Growth Expected</v>
      </c>
      <c r="C7" s="48">
        <f>'Team Data'!C6</f>
        <v>75</v>
      </c>
      <c r="D7" s="48">
        <f>'Team Data'!D6</f>
        <v>80</v>
      </c>
      <c r="E7" s="48" t="s">
        <v>32</v>
      </c>
      <c r="F7" s="48"/>
      <c r="G7" s="48"/>
      <c r="H7" s="248" t="str">
        <f t="shared" si="0"/>
        <v/>
      </c>
      <c r="I7" s="8" t="str">
        <f>IF(AND(E7=Data!$F$3,F7=Data!$A$3),"Player cannot be in the Minor Leagues and on the Power Play line",
IF(AND(E7=Data!$F$3,G7=Data!$A$3),"Player cannot be in the Minor Leagues and on the Penalty Kill line",
IF(AND(F7=Data!$A$3,G7=Data!A$3),"Player cannot be on both the Power Play and Penalty Kill lines",
IF(AND(F7=Data!$A$3,$F$47&gt;3),"Too many Forwards on the Power Play line",
IF(AND(G7=Data!$A$3,$G$47&gt;2),"Too many Forwards on the Penalty Kill line",
IF(AND(A7&lt;&gt;"",E7=""),"Player must be assigned to play 'On the team' or in the 'Minor league'",
IF(OR(AND(A7="",E7=Data!$F$3),AND(A7="",F7=Data!$A$3),AND(A7="",G7=Data!$A$3)),"There's no player here to assign something to","")))))))</f>
        <v/>
      </c>
      <c r="K7" s="8">
        <f>IF(AND(E7=Data!$F$2,A7&lt;&gt;""),1,0)</f>
        <v>1</v>
      </c>
    </row>
    <row r="8" spans="1:11" ht="14.25" customHeight="1" x14ac:dyDescent="0.3">
      <c r="A8" s="47" t="str">
        <f>'Team Data'!A7</f>
        <v>Iago Yury</v>
      </c>
      <c r="B8" s="48" t="str">
        <f>'Team Data'!B7</f>
        <v>Some Growth Expected</v>
      </c>
      <c r="C8" s="48">
        <f>'Team Data'!C7</f>
        <v>80</v>
      </c>
      <c r="D8" s="48">
        <f>'Team Data'!D7</f>
        <v>80</v>
      </c>
      <c r="E8" s="48" t="s">
        <v>32</v>
      </c>
      <c r="F8" s="48"/>
      <c r="G8" s="48" t="s">
        <v>20</v>
      </c>
      <c r="H8" s="248" t="str">
        <f t="shared" si="0"/>
        <v/>
      </c>
      <c r="I8" s="8" t="str">
        <f>IF(AND(E8=Data!$F$3,F8=Data!$A$3),"Player cannot be in the Minor Leagues and on the Power Play line",
IF(AND(E8=Data!$F$3,G8=Data!$A$3),"Player cannot be in the Minor Leagues and on the Penalty Kill line",
IF(AND(F8=Data!$A$3,G8=Data!A$3),"Player cannot be on both the Power Play and Penalty Kill lines",
IF(AND(F8=Data!$A$3,$F$47&gt;3),"Too many Forwards on the Power Play line",
IF(AND(G8=Data!$A$3,$G$47&gt;2),"Too many Forwards on the Penalty Kill line",
IF(AND(A8&lt;&gt;"",E8=""),"Player must be assigned to play 'On the team' or in the 'Minor league'",
IF(OR(AND(A8="",E8=Data!$F$3),AND(A8="",F8=Data!$A$3),AND(A8="",G8=Data!$A$3)),"There's no player here to assign something to","")))))))</f>
        <v/>
      </c>
      <c r="K8" s="8">
        <f>IF(AND(E8=Data!$F$2,A8&lt;&gt;""),1,0)</f>
        <v>1</v>
      </c>
    </row>
    <row r="9" spans="1:11" ht="14.25" customHeight="1" x14ac:dyDescent="0.3">
      <c r="A9" s="47" t="str">
        <f>'Team Data'!A8</f>
        <v>Augustine Frankl</v>
      </c>
      <c r="B9" s="48" t="str">
        <f>'Team Data'!B8</f>
        <v>Some Growth Expected</v>
      </c>
      <c r="C9" s="48">
        <f>'Team Data'!C8</f>
        <v>75</v>
      </c>
      <c r="D9" s="48">
        <f>'Team Data'!D8</f>
        <v>70</v>
      </c>
      <c r="E9" s="48" t="s">
        <v>32</v>
      </c>
      <c r="F9" s="48"/>
      <c r="G9" s="48"/>
      <c r="H9" s="248" t="str">
        <f t="shared" si="0"/>
        <v/>
      </c>
      <c r="I9" s="8" t="str">
        <f>IF(AND(E9=Data!$F$3,F9=Data!$A$3),"Player cannot be in the Minor Leagues and on the Power Play line",
IF(AND(E9=Data!$F$3,G9=Data!$A$3),"Player cannot be in the Minor Leagues and on the Penalty Kill line",
IF(AND(F9=Data!$A$3,G9=Data!A$3),"Player cannot be on both the Power Play and Penalty Kill lines",
IF(AND(F9=Data!$A$3,$F$47&gt;3),"Too many Forwards on the Power Play line",
IF(AND(G9=Data!$A$3,$G$47&gt;2),"Too many Forwards on the Penalty Kill line",
IF(AND(A9&lt;&gt;"",E9=""),"Player must be assigned to play 'On the team' or in the 'Minor league'",
IF(OR(AND(A9="",E9=Data!$F$3),AND(A9="",F9=Data!$A$3),AND(A9="",G9=Data!$A$3)),"There's no player here to assign something to","")))))))</f>
        <v/>
      </c>
      <c r="K9" s="8">
        <f>IF(AND(E9=Data!$F$2,A9&lt;&gt;""),1,0)</f>
        <v>1</v>
      </c>
    </row>
    <row r="10" spans="1:11" ht="14.25" customHeight="1" x14ac:dyDescent="0.3">
      <c r="A10" s="47" t="str">
        <f>'Team Data'!A9</f>
        <v>Riley Drummon</v>
      </c>
      <c r="B10" s="48" t="str">
        <f>'Team Data'!B9</f>
        <v>Reached Potential</v>
      </c>
      <c r="C10" s="48">
        <f>'Team Data'!C9</f>
        <v>70</v>
      </c>
      <c r="D10" s="48">
        <f>'Team Data'!D9</f>
        <v>75</v>
      </c>
      <c r="E10" s="48" t="s">
        <v>178</v>
      </c>
      <c r="F10" s="48"/>
      <c r="G10" s="48"/>
      <c r="H10" s="248" t="str">
        <f t="shared" si="0"/>
        <v/>
      </c>
      <c r="I10" s="8" t="str">
        <f>IF(AND(E10=Data!$F$3,F10=Data!$A$3),"Player cannot be in the Minor Leagues and on the Power Play line",
IF(AND(E10=Data!$F$3,G10=Data!$A$3),"Player cannot be in the Minor Leagues and on the Penalty Kill line",
IF(AND(F10=Data!$A$3,G10=Data!A$3),"Player cannot be on both the Power Play and Penalty Kill lines",
IF(AND(F10=Data!$A$3,$F$47&gt;3),"Too many Forwards on the Power Play line",
IF(AND(G10=Data!$A$3,$G$47&gt;2),"Too many Forwards on the Penalty Kill line",
IF(AND(A10&lt;&gt;"",E10=""),"Player must be assigned to play 'On the team' or in the 'Minor league'",
IF(OR(AND(A10="",E10=Data!$F$3),AND(A10="",F10=Data!$A$3),AND(A10="",G10=Data!$A$3)),"There's no player here to assign something to","")))))))</f>
        <v/>
      </c>
      <c r="K10" s="8">
        <f>IF(AND(E10=Data!$F$2,A10&lt;&gt;""),1,0)</f>
        <v>0</v>
      </c>
    </row>
    <row r="11" spans="1:11" ht="14.25" customHeight="1" x14ac:dyDescent="0.3">
      <c r="A11" s="47" t="str">
        <f>'Team Data'!A10</f>
        <v>Greg Poliska</v>
      </c>
      <c r="B11" s="48" t="str">
        <f>'Team Data'!B10</f>
        <v>Reached Potential</v>
      </c>
      <c r="C11" s="48">
        <f>'Team Data'!C10</f>
        <v>75</v>
      </c>
      <c r="D11" s="48">
        <f>'Team Data'!D10</f>
        <v>70</v>
      </c>
      <c r="E11" s="48" t="s">
        <v>32</v>
      </c>
      <c r="F11" s="48"/>
      <c r="G11" s="48"/>
      <c r="H11" s="248" t="str">
        <f t="shared" si="0"/>
        <v/>
      </c>
      <c r="I11" s="8" t="str">
        <f>IF(AND(E11=Data!$F$3,F11=Data!$A$3),"Player cannot be in the Minor Leagues and on the Power Play line",
IF(AND(E11=Data!$F$3,G11=Data!$A$3),"Player cannot be in the Minor Leagues and on the Penalty Kill line",
IF(AND(F11=Data!$A$3,G11=Data!A$3),"Player cannot be on both the Power Play and Penalty Kill lines",
IF(AND(F11=Data!$A$3,$F$47&gt;3),"Too many Forwards on the Power Play line",
IF(AND(G11=Data!$A$3,$G$47&gt;2),"Too many Forwards on the Penalty Kill line",
IF(AND(A11&lt;&gt;"",E11=""),"Player must be assigned to play 'On the team' or in the 'Minor league'",
IF(OR(AND(A11="",E11=Data!$F$3),AND(A11="",F11=Data!$A$3),AND(A11="",G11=Data!$A$3)),"There's no player here to assign something to","")))))))</f>
        <v/>
      </c>
      <c r="K11" s="8">
        <f>IF(AND(E11=Data!$F$2,A11&lt;&gt;""),1,0)</f>
        <v>1</v>
      </c>
    </row>
    <row r="12" spans="1:11" ht="14.25" customHeight="1" x14ac:dyDescent="0.3">
      <c r="A12" s="47" t="str">
        <f>'Team Data'!A11</f>
        <v>Sammy Simpson</v>
      </c>
      <c r="B12" s="48" t="str">
        <f>'Team Data'!B11</f>
        <v>Star Potential</v>
      </c>
      <c r="C12" s="48">
        <f>'Team Data'!C11</f>
        <v>85</v>
      </c>
      <c r="D12" s="48">
        <f>'Team Data'!D11</f>
        <v>65</v>
      </c>
      <c r="E12" s="48" t="s">
        <v>32</v>
      </c>
      <c r="F12" s="48" t="s">
        <v>20</v>
      </c>
      <c r="G12" s="48"/>
      <c r="H12" s="248" t="str">
        <f t="shared" si="0"/>
        <v/>
      </c>
      <c r="I12" s="8" t="str">
        <f>IF(AND(E12=Data!$F$3,F12=Data!$A$3),"Player cannot be in the Minor Leagues and on the Power Play line",
IF(AND(E12=Data!$F$3,G12=Data!$A$3),"Player cannot be in the Minor Leagues and on the Penalty Kill line",
IF(AND(F12=Data!$A$3,G12=Data!A$3),"Player cannot be on both the Power Play and Penalty Kill lines",
IF(AND(F12=Data!$A$3,$F$47&gt;3),"Too many Forwards on the Power Play line",
IF(AND(G12=Data!$A$3,$G$47&gt;2),"Too many Forwards on the Penalty Kill line",
IF(AND(A12&lt;&gt;"",E12=""),"Player must be assigned to play 'On the team' or in the 'Minor league'",
IF(OR(AND(A12="",E12=Data!$F$3),AND(A12="",F12=Data!$A$3),AND(A12="",G12=Data!$A$3)),"There's no player here to assign something to","")))))))</f>
        <v/>
      </c>
      <c r="K12" s="8">
        <f>IF(AND(E12=Data!$F$2,A12&lt;&gt;""),1,0)</f>
        <v>1</v>
      </c>
    </row>
    <row r="13" spans="1:11" ht="14.25" customHeight="1" x14ac:dyDescent="0.3">
      <c r="A13" s="47" t="str">
        <f>'Team Data'!A12</f>
        <v>Remy Lafleur</v>
      </c>
      <c r="B13" s="48" t="str">
        <f>'Team Data'!B12</f>
        <v>Superstar Potential</v>
      </c>
      <c r="C13" s="48">
        <f>'Team Data'!C12</f>
        <v>95</v>
      </c>
      <c r="D13" s="48">
        <f>'Team Data'!D12</f>
        <v>80</v>
      </c>
      <c r="E13" s="48" t="s">
        <v>32</v>
      </c>
      <c r="F13" s="48" t="s">
        <v>20</v>
      </c>
      <c r="G13" s="48"/>
      <c r="H13" s="248" t="str">
        <f t="shared" si="0"/>
        <v/>
      </c>
      <c r="I13" s="8" t="str">
        <f>IF(AND(E13=Data!$F$3,F13=Data!$A$3),"Player cannot be in the Minor Leagues and on the Power Play line",
IF(AND(E13=Data!$F$3,G13=Data!$A$3),"Player cannot be in the Minor Leagues and on the Penalty Kill line",
IF(AND(F13=Data!$A$3,G13=Data!A$3),"Player cannot be on both the Power Play and Penalty Kill lines",
IF(AND(F13=Data!$A$3,$F$47&gt;3),"Too many Forwards on the Power Play line",
IF(AND(G13=Data!$A$3,$G$47&gt;2),"Too many Forwards on the Penalty Kill line",
IF(AND(A13&lt;&gt;"",E13=""),"Player must be assigned to play 'On the team' or in the 'Minor league'",
IF(OR(AND(A13="",E13=Data!$F$3),AND(A13="",F13=Data!$A$3),AND(A13="",G13=Data!$A$3)),"There's no player here to assign something to","")))))))</f>
        <v/>
      </c>
      <c r="K13" s="8">
        <f>IF(AND(E13=Data!$F$2,A13&lt;&gt;""),1,0)</f>
        <v>1</v>
      </c>
    </row>
    <row r="14" spans="1:11" ht="14.25" customHeight="1" x14ac:dyDescent="0.3">
      <c r="A14" s="47" t="str">
        <f>'Team Data'!A13</f>
        <v>Benny Allen</v>
      </c>
      <c r="B14" s="48" t="str">
        <f>'Team Data'!B13</f>
        <v>Star Potential</v>
      </c>
      <c r="C14" s="48">
        <f>'Team Data'!C13</f>
        <v>80</v>
      </c>
      <c r="D14" s="48">
        <f>'Team Data'!D13</f>
        <v>70</v>
      </c>
      <c r="E14" s="48" t="s">
        <v>32</v>
      </c>
      <c r="F14" s="48"/>
      <c r="G14" s="48"/>
      <c r="H14" s="248" t="str">
        <f t="shared" si="0"/>
        <v/>
      </c>
      <c r="I14" s="8" t="str">
        <f>IF(AND(E14=Data!$F$3,F14=Data!$A$3),"Player cannot be in the Minor Leagues and on the Power Play line",
IF(AND(E14=Data!$F$3,G14=Data!$A$3),"Player cannot be in the Minor Leagues and on the Penalty Kill line",
IF(AND(F14=Data!$A$3,G14=Data!A$3),"Player cannot be on both the Power Play and Penalty Kill lines",
IF(AND(F14=Data!$A$3,$F$47&gt;3),"Too many Forwards on the Power Play line",
IF(AND(G14=Data!$A$3,$G$47&gt;2),"Too many Forwards on the Penalty Kill line",
IF(AND(A14&lt;&gt;"",E14=""),"Player must be assigned to play 'On the team' or in the 'Minor league'",
IF(OR(AND(A14="",E14=Data!$F$3),AND(A14="",F14=Data!$A$3),AND(A14="",G14=Data!$A$3)),"There's no player here to assign something to","")))))))</f>
        <v/>
      </c>
      <c r="K14" s="8">
        <f>IF(AND(E14=Data!$F$2,A14&lt;&gt;""),1,0)</f>
        <v>1</v>
      </c>
    </row>
    <row r="15" spans="1:11" ht="14.25" customHeight="1" x14ac:dyDescent="0.3">
      <c r="A15" s="47" t="str">
        <f>'Team Data'!A14</f>
        <v>Ruslan Sarusman</v>
      </c>
      <c r="B15" s="48" t="str">
        <f>'Team Data'!B14</f>
        <v>Superstar Potential</v>
      </c>
      <c r="C15" s="48">
        <f>'Team Data'!C14</f>
        <v>90</v>
      </c>
      <c r="D15" s="48">
        <f>'Team Data'!D14</f>
        <v>85</v>
      </c>
      <c r="E15" s="48" t="s">
        <v>32</v>
      </c>
      <c r="F15" s="48" t="s">
        <v>20</v>
      </c>
      <c r="G15" s="48"/>
      <c r="H15" s="248" t="str">
        <f t="shared" si="0"/>
        <v/>
      </c>
      <c r="I15" s="8" t="str">
        <f>IF(AND(E15=Data!$F$3,F15=Data!$A$3),"Player cannot be in the Minor Leagues and on the Power Play line",
IF(AND(E15=Data!$F$3,G15=Data!$A$3),"Player cannot be in the Minor Leagues and on the Penalty Kill line",
IF(AND(F15=Data!$A$3,G15=Data!A$3),"Player cannot be on both the Power Play and Penalty Kill lines",
IF(AND(F15=Data!$A$3,$F$47&gt;3),"Too many Forwards on the Power Play line",
IF(AND(G15=Data!$A$3,$G$47&gt;2),"Too many Forwards on the Penalty Kill line",
IF(AND(A15&lt;&gt;"",E15=""),"Player must be assigned to play 'On the team' or in the 'Minor league'",
IF(OR(AND(A15="",E15=Data!$F$3),AND(A15="",F15=Data!$A$3),AND(A15="",G15=Data!$A$3)),"There's no player here to assign something to","")))))))</f>
        <v/>
      </c>
      <c r="K15" s="8">
        <f>IF(AND(E15=Data!$F$2,A15&lt;&gt;""),1,0)</f>
        <v>1</v>
      </c>
    </row>
    <row r="16" spans="1:11" ht="14.25" customHeight="1" x14ac:dyDescent="0.3">
      <c r="A16" s="49"/>
      <c r="B16" s="48"/>
      <c r="C16" s="48"/>
      <c r="D16" s="48"/>
      <c r="E16" s="48"/>
      <c r="F16" s="48"/>
      <c r="G16" s="48"/>
      <c r="H16" s="248" t="str">
        <f t="shared" si="0"/>
        <v/>
      </c>
      <c r="I16" s="8" t="str">
        <f>IF(AND(E16=Data!$F$3,F16=Data!$A$3),"Player cannot be in the Minor Leagues and on the Power Play line",
IF(AND(E16=Data!$F$3,G16=Data!$A$3),"Player cannot be in the Minor Leagues and on the Penalty Kill line",
IF(AND(F16=Data!$A$3,G16=Data!A$3),"Player cannot be on both the Power Play and Penalty Kill lines",
IF(AND(F16=Data!$A$3,$F$47&gt;3),"Too many Forwards on the Power Play line",
IF(AND(G16=Data!$A$3,$G$47&gt;2),"Too many Forwards on the Penalty Kill line",
IF(AND(A16&lt;&gt;"",E16=""),"Player must be assigned to play 'On the team' or in the 'Minor league'",
IF(OR(AND(A16="",E16=Data!$F$3),AND(A16="",F16=Data!$A$3),AND(A16="",G16=Data!$A$3)),"There's no player here to assign something to","")))))))</f>
        <v/>
      </c>
      <c r="K16" s="8">
        <f>IF(AND(E16=Data!$F$2,A16&lt;&gt;""),1,0)</f>
        <v>0</v>
      </c>
    </row>
    <row r="17" spans="1:11" ht="14.25" customHeight="1" x14ac:dyDescent="0.3">
      <c r="A17" s="49"/>
      <c r="B17" s="48"/>
      <c r="C17" s="48"/>
      <c r="D17" s="48"/>
      <c r="E17" s="48"/>
      <c r="F17" s="48"/>
      <c r="G17" s="48"/>
      <c r="H17" s="248" t="str">
        <f t="shared" si="0"/>
        <v/>
      </c>
      <c r="I17" s="8" t="str">
        <f>IF(AND(E17=Data!$F$3,F17=Data!$A$3),"Player cannot be in the Minor Leagues and on the Power Play line",
IF(AND(E17=Data!$F$3,G17=Data!$A$3),"Player cannot be in the Minor Leagues and on the Penalty Kill line",
IF(AND(F17=Data!$A$3,G17=Data!A$3),"Player cannot be on both the Power Play and Penalty Kill lines",
IF(AND(F17=Data!$A$3,$F$47&gt;3),"Too many Forwards on the Power Play line",
IF(AND(G17=Data!$A$3,$G$47&gt;2),"Too many Forwards on the Penalty Kill line",
IF(AND(A17&lt;&gt;"",E17=""),"Player must be assigned to play 'On the team' or in the 'Minor league'",
IF(OR(AND(A17="",E17=Data!$F$3),AND(A17="",F17=Data!$A$3),AND(A17="",G17=Data!$A$3)),"There's no player here to assign something to","")))))))</f>
        <v/>
      </c>
      <c r="K17" s="8">
        <f>IF(AND(E17=Data!$F$2,A17&lt;&gt;""),1,0)</f>
        <v>0</v>
      </c>
    </row>
    <row r="18" spans="1:11" ht="14.25" customHeight="1" x14ac:dyDescent="0.3">
      <c r="A18" s="47"/>
      <c r="B18" s="45"/>
      <c r="C18" s="45"/>
      <c r="D18" s="45"/>
      <c r="E18" s="48"/>
      <c r="F18" s="48"/>
      <c r="G18" s="48"/>
      <c r="H18" s="248" t="str">
        <f t="shared" si="0"/>
        <v/>
      </c>
      <c r="I18" s="8" t="str">
        <f>IF(AND(E18=Data!$F$3,F18=Data!$A$3),"Player cannot be in the Minor Leagues and on the Power Play line",
IF(AND(E18=Data!$F$3,G18=Data!$A$3),"Player cannot be in the Minor Leagues and on the Penalty Kill line",
IF(AND(F18=Data!$A$3,G18=Data!A$3),"Player cannot be on both the Power Play and Penalty Kill lines",
IF(AND(F18=Data!$A$3,$F$47&gt;3),"Too many Forwards on the Power Play line",
IF(AND(G18=Data!$A$3,$G$47&gt;2),"Too many Forwards on the Penalty Kill line",
IF(AND(A18&lt;&gt;"",E18=""),"Player must be assigned to play 'On the team' or in the 'Minor league'",
IF(OR(AND(A18="",E18=Data!$F$3),AND(A18="",F18=Data!$A$3),AND(A18="",G18=Data!$A$3)),"There's no player here to assign something to","")))))))</f>
        <v/>
      </c>
      <c r="K18" s="8">
        <f>IF(AND(E18=Data!$F$2,A18&lt;&gt;""),1,0)</f>
        <v>0</v>
      </c>
    </row>
    <row r="19" spans="1:11" ht="14.25" customHeight="1" x14ac:dyDescent="0.3">
      <c r="A19" s="50"/>
      <c r="B19" s="51"/>
      <c r="C19" s="51"/>
      <c r="D19" s="51"/>
      <c r="E19" s="52"/>
      <c r="F19" s="52"/>
      <c r="G19" s="52"/>
      <c r="H19" s="249" t="str">
        <f t="shared" si="0"/>
        <v/>
      </c>
      <c r="I19" s="8" t="str">
        <f>IF(AND(E19=Data!$F$3,F19=Data!$A$3),"Player cannot be in the Minor Leagues and on the Power Play line",
IF(AND(E19=Data!$F$3,G19=Data!$A$3),"Player cannot be in the Minor Leagues and on the Penalty Kill line",
IF(AND(F19=Data!$A$3,G19=Data!A$3),"Player cannot be on both the Power Play and Penalty Kill lines",
IF(AND(F19=Data!$A$3,$F$47&gt;3),"Too many Forwards on the Power Play line",
IF(AND(G19=Data!$A$3,$G$47&gt;2),"Too many Forwards on the Penalty Kill line",
IF(AND(A19&lt;&gt;"",E19=""),"Player must be assigned to play 'On the team' or in the 'Minor league'",
IF(OR(AND(A19="",E19=Data!$F$3),AND(A19="",F19=Data!$A$3),AND(A19="",G19=Data!$A$3)),"There's no player here to assign something to","")))))))</f>
        <v/>
      </c>
      <c r="K19" s="8">
        <f>IF(AND(E19=Data!$F$2,A19&lt;&gt;""),1,0)</f>
        <v>0</v>
      </c>
    </row>
    <row r="20" spans="1:11" s="7" customFormat="1" ht="15.75" customHeight="1" x14ac:dyDescent="0.3">
      <c r="A20" s="53"/>
      <c r="B20" s="54"/>
      <c r="C20" s="54"/>
      <c r="D20" s="54"/>
      <c r="E20" s="54"/>
      <c r="F20" s="54"/>
      <c r="G20" s="54"/>
      <c r="H20" s="55"/>
    </row>
    <row r="21" spans="1:11" s="6" customFormat="1" ht="18.600000000000001" thickBot="1" x14ac:dyDescent="0.4">
      <c r="A21" s="282" t="s">
        <v>1</v>
      </c>
      <c r="B21" s="283"/>
      <c r="C21" s="284">
        <f>E48</f>
        <v>6</v>
      </c>
      <c r="D21" s="284" t="s">
        <v>32</v>
      </c>
      <c r="E21" s="284">
        <v>6</v>
      </c>
      <c r="F21" s="284" t="s">
        <v>33</v>
      </c>
      <c r="G21" s="283"/>
      <c r="H21" s="285"/>
    </row>
    <row r="22" spans="1:11" ht="30" customHeight="1" x14ac:dyDescent="0.3">
      <c r="A22" s="286" t="s">
        <v>4</v>
      </c>
      <c r="B22" s="287" t="s">
        <v>16</v>
      </c>
      <c r="C22" s="287" t="s">
        <v>18</v>
      </c>
      <c r="D22" s="287" t="s">
        <v>19</v>
      </c>
      <c r="E22" s="287" t="s">
        <v>177</v>
      </c>
      <c r="F22" s="287" t="s">
        <v>24</v>
      </c>
      <c r="G22" s="287" t="s">
        <v>25</v>
      </c>
      <c r="H22" s="288" t="s">
        <v>31</v>
      </c>
    </row>
    <row r="23" spans="1:11" ht="15.6" x14ac:dyDescent="0.3">
      <c r="A23" s="47" t="str">
        <f>'Team Data'!A31</f>
        <v>Carlos Esposito</v>
      </c>
      <c r="B23" s="48" t="str">
        <f>'Team Data'!B31</f>
        <v>Reached Potential</v>
      </c>
      <c r="C23" s="4">
        <f>'Team Data'!C31</f>
        <v>65</v>
      </c>
      <c r="D23" s="4">
        <f>'Team Data'!D31</f>
        <v>70</v>
      </c>
      <c r="E23" s="48" t="s">
        <v>32</v>
      </c>
      <c r="F23" s="48"/>
      <c r="G23" s="48"/>
      <c r="H23" s="248" t="str">
        <f>IF(I23&lt;&gt;"",I23,J23)</f>
        <v/>
      </c>
      <c r="I23" s="8" t="str">
        <f>IF(AND(E23=Data!$A$3,F23=Data!$A$3),"Player cannot be in the Minor Leagues and on the Power Play line",
IF(AND(E23=Data!$A$3,G23=Data!$A$3),"Player cannot be in the Minor Leagues and on the Penalty Kill line",
IF(AND(F23=Data!$A$3,G23=Data!$A$3),"Player cannot be on both the Power Play and Penalty Kill lines",
IF(AND(F23=Data!$A$3,$F$48&gt;2),"Too many Defencemen on the Power Play line",
IF(AND(G23=Data!$A$3,$G$48&gt;2),"Too many Defencemen on the Penalty Kill line",
IF(AND(A23&lt;&gt;"",E23=""),"Player must be assigned to play 'On the team' or in the 'Minor league'",
IF(OR(AND(A23="",E23=Data!$A$3),AND(A23="",F23=Data!$A$3),AND(A23="",G23=Data!$A$3)),"There's no player here to assign something to","")))))))</f>
        <v/>
      </c>
      <c r="J23" s="8" t="str">
        <f>IF($F$48&lt;&gt;2,"Need 2 Defencemen on the Power Play line",
IF($G$48&lt;&gt;2,"Need 2 Defencemen on the Penalty Kill line",
IF(C21&gt;E21,"Too many Defencemen; move some players to the Minor Leagues",
IF(C21&lt;E21,"Not enough Defencemen; bring some players up from the Minor Leagues",""))))</f>
        <v/>
      </c>
      <c r="K23" s="8">
        <f>IF(AND(E23=Data!$F$2,A23&lt;&gt;""),1,0)</f>
        <v>1</v>
      </c>
    </row>
    <row r="24" spans="1:11" ht="15.6" x14ac:dyDescent="0.3">
      <c r="A24" s="47" t="str">
        <f>'Team Data'!A32</f>
        <v>Gary Hawchuck</v>
      </c>
      <c r="B24" s="48" t="str">
        <f>'Team Data'!B32</f>
        <v>Reached Potential</v>
      </c>
      <c r="C24" s="4">
        <f>'Team Data'!C32</f>
        <v>80</v>
      </c>
      <c r="D24" s="4">
        <f>'Team Data'!D32</f>
        <v>70</v>
      </c>
      <c r="E24" s="48" t="s">
        <v>32</v>
      </c>
      <c r="F24" s="48" t="s">
        <v>20</v>
      </c>
      <c r="G24" s="48"/>
      <c r="H24" s="248" t="str">
        <f t="shared" ref="H24:H33" si="1">I24</f>
        <v/>
      </c>
      <c r="I24" s="8" t="str">
        <f>IF(AND(E24=Data!$A$3,F24=Data!$A$3),"Player cannot be in the Minor Leagues and on the Power Play line",
IF(AND(E24=Data!$A$3,G24=Data!$A$3),"Player cannot be in the Minor Leagues and on the Penalty Kill line",
IF(AND(F24=Data!$A$3,G24=Data!$A$3),"Player cannot be on both the Power Play and Penalty Kill lines",
IF(AND(F24=Data!$A$3,$F$48&gt;2),"Too many Defencemen on the Power Play line",
IF(AND(G24=Data!$A$3,$G$48&gt;2),"Too many Defencemen on the Penalty Kill line",
IF(AND(A24&lt;&gt;"",E24=""),"Player must be assigned to play 'On the team' or in the 'Minor league'",
IF(OR(AND(A24="",E24=Data!$A$3),AND(A24="",F24=Data!$A$3),AND(A24="",G24=Data!$A$3)),"There's no player here to assign something to","")))))))</f>
        <v/>
      </c>
      <c r="K24" s="8">
        <f>IF(AND(E24=Data!$F$2,A24&lt;&gt;""),1,0)</f>
        <v>1</v>
      </c>
    </row>
    <row r="25" spans="1:11" ht="15.6" x14ac:dyDescent="0.3">
      <c r="A25" s="47" t="str">
        <f>'Team Data'!A33</f>
        <v>Mitch Saltorelli</v>
      </c>
      <c r="B25" s="48" t="str">
        <f>'Team Data'!B33</f>
        <v>Decline Possible</v>
      </c>
      <c r="C25" s="4">
        <f>'Team Data'!C33</f>
        <v>60</v>
      </c>
      <c r="D25" s="4">
        <f>'Team Data'!D33</f>
        <v>75</v>
      </c>
      <c r="E25" s="48" t="s">
        <v>32</v>
      </c>
      <c r="F25" s="48"/>
      <c r="G25" s="48" t="s">
        <v>20</v>
      </c>
      <c r="H25" s="248" t="str">
        <f t="shared" si="1"/>
        <v/>
      </c>
      <c r="I25" s="8" t="str">
        <f>IF(AND(E25=Data!$A$3,F25=Data!$A$3),"Player cannot be in the Minor Leagues and on the Power Play line",
IF(AND(E25=Data!$A$3,G25=Data!$A$3),"Player cannot be in the Minor Leagues and on the Penalty Kill line",
IF(AND(F25=Data!$A$3,G25=Data!$A$3),"Player cannot be on both the Power Play and Penalty Kill lines",
IF(AND(F25=Data!$A$3,$F$48&gt;2),"Too many Defencemen on the Power Play line",
IF(AND(G25=Data!$A$3,$G$48&gt;2),"Too many Defencemen on the Penalty Kill line",
IF(AND(A25&lt;&gt;"",E25=""),"Player must be assigned to play 'On the team' or in the 'Minor league'",
IF(OR(AND(A25="",E25=Data!$A$3),AND(A25="",F25=Data!$A$3),AND(A25="",G25=Data!$A$3)),"There's no player here to assign something to","")))))))</f>
        <v/>
      </c>
      <c r="K25" s="8">
        <f>IF(AND(E25=Data!$F$2,A25&lt;&gt;""),1,0)</f>
        <v>1</v>
      </c>
    </row>
    <row r="26" spans="1:11" ht="15.6" x14ac:dyDescent="0.3">
      <c r="A26" s="47" t="str">
        <f>'Team Data'!A34</f>
        <v>Miroslav Chechnev</v>
      </c>
      <c r="B26" s="48" t="str">
        <f>'Team Data'!B34</f>
        <v>Reached Potential</v>
      </c>
      <c r="C26" s="4">
        <f>'Team Data'!C34</f>
        <v>85</v>
      </c>
      <c r="D26" s="48">
        <f>'Team Data'!D34</f>
        <v>75</v>
      </c>
      <c r="E26" s="48" t="s">
        <v>32</v>
      </c>
      <c r="F26" s="48" t="s">
        <v>20</v>
      </c>
      <c r="G26" s="48"/>
      <c r="H26" s="248" t="str">
        <f t="shared" si="1"/>
        <v/>
      </c>
      <c r="I26" s="8" t="str">
        <f>IF(AND(E26=Data!$A$3,F26=Data!$A$3),"Player cannot be in the Minor Leagues and on the Power Play line",
IF(AND(E26=Data!$A$3,G26=Data!$A$3),"Player cannot be in the Minor Leagues and on the Penalty Kill line",
IF(AND(F26=Data!$A$3,G26=Data!$A$3),"Player cannot be on both the Power Play and Penalty Kill lines",
IF(AND(F26=Data!$A$3,$F$48&gt;2),"Too many Defencemen on the Power Play line",
IF(AND(G26=Data!$A$3,$G$48&gt;2),"Too many Defencemen on the Penalty Kill line",
IF(AND(A26&lt;&gt;"",E26=""),"Player must be assigned to play 'On the team' or in the 'Minor league'",
IF(OR(AND(A26="",E26=Data!$A$3),AND(A26="",F26=Data!$A$3),AND(A26="",G26=Data!$A$3)),"There's no player here to assign something to","")))))))</f>
        <v/>
      </c>
      <c r="K26" s="8">
        <f>IF(AND(E26=Data!$F$2,A26&lt;&gt;""),1,0)</f>
        <v>1</v>
      </c>
    </row>
    <row r="27" spans="1:11" ht="15.6" x14ac:dyDescent="0.3">
      <c r="A27" s="47" t="str">
        <f>'Team Data'!A35</f>
        <v>Guy Courteau</v>
      </c>
      <c r="B27" s="48" t="str">
        <f>'Team Data'!B35</f>
        <v>Some Growth Expected</v>
      </c>
      <c r="C27" s="4">
        <f>'Team Data'!C35</f>
        <v>70</v>
      </c>
      <c r="D27" s="48">
        <f>'Team Data'!D35</f>
        <v>70</v>
      </c>
      <c r="E27" s="48" t="s">
        <v>32</v>
      </c>
      <c r="F27" s="48"/>
      <c r="G27" s="48"/>
      <c r="H27" s="248" t="str">
        <f t="shared" si="1"/>
        <v/>
      </c>
      <c r="I27" s="8" t="str">
        <f>IF(AND(E27=Data!$A$3,F27=Data!$A$3),"Player cannot be in the Minor Leagues and on the Power Play line",
IF(AND(E27=Data!$A$3,G27=Data!$A$3),"Player cannot be in the Minor Leagues and on the Penalty Kill line",
IF(AND(F27=Data!$A$3,G27=Data!$A$3),"Player cannot be on both the Power Play and Penalty Kill lines",
IF(AND(F27=Data!$A$3,$F$48&gt;2),"Too many Defencemen on the Power Play line",
IF(AND(G27=Data!$A$3,$G$48&gt;2),"Too many Defencemen on the Penalty Kill line",
IF(AND(A27&lt;&gt;"",E27=""),"Player must be assigned to play 'On the team' or in the 'Minor league'",
IF(OR(AND(A27="",E27=Data!$A$3),AND(A27="",F27=Data!$A$3),AND(A27="",G27=Data!$A$3)),"There's no player here to assign something to","")))))))</f>
        <v/>
      </c>
      <c r="K27" s="8">
        <f>IF(AND(E27=Data!$F$2,A27&lt;&gt;""),1,0)</f>
        <v>1</v>
      </c>
    </row>
    <row r="28" spans="1:11" ht="15.6" x14ac:dyDescent="0.3">
      <c r="A28" s="47" t="str">
        <f>'Team Data'!A36</f>
        <v>Jon Kromm</v>
      </c>
      <c r="B28" s="48" t="str">
        <f>'Team Data'!B36</f>
        <v>Some Growth Expected</v>
      </c>
      <c r="C28" s="4">
        <f>'Team Data'!C36</f>
        <v>75</v>
      </c>
      <c r="D28" s="4">
        <f>'Team Data'!D36</f>
        <v>85</v>
      </c>
      <c r="E28" s="48" t="s">
        <v>32</v>
      </c>
      <c r="F28" s="48"/>
      <c r="G28" s="48" t="s">
        <v>20</v>
      </c>
      <c r="H28" s="248" t="str">
        <f t="shared" si="1"/>
        <v/>
      </c>
      <c r="I28" s="8" t="str">
        <f>IF(AND(E28=Data!$A$3,F28=Data!$A$3),"Player cannot be in the Minor Leagues and on the Power Play line",
IF(AND(E28=Data!$A$3,G28=Data!$A$3),"Player cannot be in the Minor Leagues and on the Penalty Kill line",
IF(AND(F28=Data!$A$3,G28=Data!$A$3),"Player cannot be on both the Power Play and Penalty Kill lines",
IF(AND(F28=Data!$A$3,$F$48&gt;2),"Too many Defencemen on the Power Play line",
IF(AND(G28=Data!$A$3,$G$48&gt;2),"Too many Defencemen on the Penalty Kill line",
IF(AND(A28&lt;&gt;"",E28=""),"Player must be assigned to play 'On the team' or in the 'Minor league'",
IF(OR(AND(A28="",E28=Data!$A$3),AND(A28="",F28=Data!$A$3),AND(A28="",G28=Data!$A$3)),"There's no player here to assign something to","")))))))</f>
        <v/>
      </c>
      <c r="K28" s="8">
        <f>IF(AND(E28=Data!$F$2,A28&lt;&gt;""),1,0)</f>
        <v>1</v>
      </c>
    </row>
    <row r="29" spans="1:11" ht="15.6" x14ac:dyDescent="0.3">
      <c r="A29" s="47" t="str">
        <f>'Team Data'!A37</f>
        <v>Miles O'Shea</v>
      </c>
      <c r="B29" s="48" t="str">
        <f>'Team Data'!B37</f>
        <v>Some Growth Expected</v>
      </c>
      <c r="C29" s="48">
        <f>'Team Data'!C37</f>
        <v>60</v>
      </c>
      <c r="D29" s="48">
        <f>'Team Data'!D37</f>
        <v>65</v>
      </c>
      <c r="E29" s="48" t="s">
        <v>178</v>
      </c>
      <c r="F29" s="48"/>
      <c r="G29" s="48"/>
      <c r="H29" s="248" t="str">
        <f t="shared" si="1"/>
        <v/>
      </c>
      <c r="I29" s="8" t="str">
        <f>IF(AND(E29=Data!$A$3,F29=Data!$A$3),"Player cannot be in the Minor Leagues and on the Power Play line",
IF(AND(E29=Data!$A$3,G29=Data!$A$3),"Player cannot be in the Minor Leagues and on the Penalty Kill line",
IF(AND(F29=Data!$A$3,G29=Data!$A$3),"Player cannot be on both the Power Play and Penalty Kill lines",
IF(AND(F29=Data!$A$3,$F$48&gt;2),"Too many Defencemen on the Power Play line",
IF(AND(G29=Data!$A$3,$G$48&gt;2),"Too many Defencemen on the Penalty Kill line",
IF(AND(A29&lt;&gt;"",E29=""),"Player must be assigned to play 'On the team' or in the 'Minor league'",
IF(OR(AND(A29="",E29=Data!$A$3),AND(A29="",F29=Data!$A$3),AND(A29="",G29=Data!$A$3)),"There's no player here to assign something to","")))))))</f>
        <v/>
      </c>
      <c r="K29" s="8">
        <f>IF(AND(E29=Data!$F$2,A29&lt;&gt;""),1,0)</f>
        <v>0</v>
      </c>
    </row>
    <row r="30" spans="1:11" ht="15.6" x14ac:dyDescent="0.3">
      <c r="A30" s="47" t="str">
        <f>'Team Data'!A38</f>
        <v>Kevin Jansen</v>
      </c>
      <c r="B30" s="48" t="str">
        <f>'Team Data'!B38</f>
        <v>Reached Potential</v>
      </c>
      <c r="C30" s="48">
        <f>'Team Data'!C38</f>
        <v>55</v>
      </c>
      <c r="D30" s="48">
        <f>'Team Data'!D38</f>
        <v>70</v>
      </c>
      <c r="E30" s="48" t="s">
        <v>178</v>
      </c>
      <c r="F30" s="48"/>
      <c r="G30" s="48"/>
      <c r="H30" s="248" t="str">
        <f t="shared" ref="H30" si="2">I30</f>
        <v/>
      </c>
      <c r="I30" s="8" t="str">
        <f>IF(AND(E30=Data!$A$3,F30=Data!$A$3),"Player cannot be in the Minor Leagues and on the Power Play line",
IF(AND(E30=Data!$A$3,G30=Data!$A$3),"Player cannot be in the Minor Leagues and on the Penalty Kill line",
IF(AND(F30=Data!$A$3,G30=Data!$A$3),"Player cannot be on both the Power Play and Penalty Kill lines",
IF(AND(F30=Data!$A$3,$F$48&gt;2),"Too many Defencemen on the Power Play line",
IF(AND(G30=Data!$A$3,$G$48&gt;2),"Too many Defencemen on the Penalty Kill line",
IF(AND(A30&lt;&gt;"",E30=""),"Player must be assigned to play 'On the team' or in the 'Minor league'",
IF(OR(AND(A30="",E30=Data!$A$3),AND(A30="",F30=Data!$A$3),AND(A30="",G30=Data!$A$3)),"There's no player here to assign something to","")))))))</f>
        <v/>
      </c>
      <c r="K30" s="8">
        <f>IF(AND(E30=Data!$F$2,A30&lt;&gt;""),1,0)</f>
        <v>0</v>
      </c>
    </row>
    <row r="31" spans="1:11" ht="15.6" x14ac:dyDescent="0.3">
      <c r="A31" s="47"/>
      <c r="B31" s="48"/>
      <c r="C31" s="48"/>
      <c r="D31" s="48"/>
      <c r="E31" s="48"/>
      <c r="F31" s="48"/>
      <c r="G31" s="48"/>
      <c r="H31" s="248" t="str">
        <f t="shared" si="1"/>
        <v/>
      </c>
      <c r="I31" s="8" t="str">
        <f>IF(AND(E31=Data!$A$3,F31=Data!$A$3),"Player cannot be in the Minor Leagues and on the Power Play line",
IF(AND(E31=Data!$A$3,G31=Data!$A$3),"Player cannot be in the Minor Leagues and on the Penalty Kill line",
IF(AND(F31=Data!$A$3,G31=Data!$A$3),"Player cannot be on both the Power Play and Penalty Kill lines",
IF(AND(F31=Data!$A$3,$F$48&gt;2),"Too many Defencemen on the Power Play line",
IF(AND(G31=Data!$A$3,$G$48&gt;2),"Too many Defencemen on the Penalty Kill line",
IF(AND(A31&lt;&gt;"",E31=""),"Player must be assigned to play 'On the team' or in the 'Minor league'",
IF(OR(AND(A31="",E31=Data!$A$3),AND(A31="",F31=Data!$A$3),AND(A31="",G31=Data!$A$3)),"There's no player here to assign something to","")))))))</f>
        <v/>
      </c>
      <c r="K31" s="8">
        <f>IF(AND(E31=Data!$F$2,A31&lt;&gt;""),1,0)</f>
        <v>0</v>
      </c>
    </row>
    <row r="32" spans="1:11" ht="15.6" x14ac:dyDescent="0.3">
      <c r="A32" s="47"/>
      <c r="B32" s="48"/>
      <c r="C32" s="48"/>
      <c r="D32" s="48"/>
      <c r="E32" s="48"/>
      <c r="F32" s="48"/>
      <c r="G32" s="48"/>
      <c r="H32" s="248" t="str">
        <f t="shared" si="1"/>
        <v/>
      </c>
      <c r="I32" s="8" t="str">
        <f>IF(AND(E32=Data!$A$3,F32=Data!$A$3),"Player cannot be in the Minor Leagues and on the Power Play line",
IF(AND(E32=Data!$A$3,G32=Data!$A$3),"Player cannot be in the Minor Leagues and on the Penalty Kill line",
IF(AND(F32=Data!$A$3,G32=Data!$A$3),"Player cannot be on both the Power Play and Penalty Kill lines",
IF(AND(F32=Data!$A$3,$F$48&gt;2),"Too many Defencemen on the Power Play line",
IF(AND(G32=Data!$A$3,$G$48&gt;2),"Too many Defencemen on the Penalty Kill line",
IF(AND(A32&lt;&gt;"",E32=""),"Player must be assigned to play 'On the team' or in the 'Minor league'",
IF(OR(AND(A32="",E32=Data!$A$3),AND(A32="",F32=Data!$A$3),AND(A32="",G32=Data!$A$3)),"There's no player here to assign something to","")))))))</f>
        <v/>
      </c>
      <c r="K32" s="8">
        <f>IF(AND(E32=Data!$F$2,A32&lt;&gt;""),1,0)</f>
        <v>0</v>
      </c>
    </row>
    <row r="33" spans="1:11" ht="15.6" x14ac:dyDescent="0.3">
      <c r="A33" s="50"/>
      <c r="B33" s="52"/>
      <c r="C33" s="52"/>
      <c r="D33" s="52"/>
      <c r="E33" s="52"/>
      <c r="F33" s="52"/>
      <c r="G33" s="52"/>
      <c r="H33" s="249" t="str">
        <f t="shared" si="1"/>
        <v/>
      </c>
      <c r="I33" s="8" t="str">
        <f>IF(AND(E33=Data!$A$3,F33=Data!$A$3),"Player cannot be in the Minor Leagues and on the Power Play line",
IF(AND(E33=Data!$A$3,G33=Data!$A$3),"Player cannot be in the Minor Leagues and on the Penalty Kill line",
IF(AND(F33=Data!$A$3,G33=Data!$A$3),"Player cannot be on both the Power Play and Penalty Kill lines",
IF(AND(F33=Data!$A$3,$F$48&gt;2),"Too many Defencemen on the Power Play line",
IF(AND(G33=Data!$A$3,$G$48&gt;2),"Too many Defencemen on the Penalty Kill line",
IF(AND(A33&lt;&gt;"",E33=""),"Player must be assigned to play 'On the team' or in the 'Minor league'",
IF(OR(AND(A33="",E33=Data!$A$3),AND(A33="",F33=Data!$A$3),AND(A33="",G33=Data!$A$3)),"There's no player here to assign something to","")))))))</f>
        <v/>
      </c>
      <c r="K33" s="8">
        <f>IF(AND(E33=Data!$F$2,A33&lt;&gt;""),1,0)</f>
        <v>0</v>
      </c>
    </row>
    <row r="34" spans="1:11" ht="15.75" customHeight="1" x14ac:dyDescent="0.3">
      <c r="A34" s="56"/>
      <c r="B34" s="48"/>
      <c r="C34" s="48"/>
      <c r="D34" s="48"/>
      <c r="E34" s="48"/>
      <c r="F34" s="48"/>
      <c r="G34" s="48"/>
      <c r="H34" s="45"/>
    </row>
    <row r="35" spans="1:11" s="6" customFormat="1" ht="18.600000000000001" thickBot="1" x14ac:dyDescent="0.4">
      <c r="A35" s="275" t="s">
        <v>2</v>
      </c>
      <c r="B35" s="276"/>
      <c r="C35" s="277">
        <f>C49</f>
        <v>1</v>
      </c>
      <c r="D35" s="277" t="str">
        <f>IF(C35&lt;&gt;1,"Starters","Starter")</f>
        <v>Starter</v>
      </c>
      <c r="E35" s="277">
        <f>D49</f>
        <v>1</v>
      </c>
      <c r="F35" s="277" t="str">
        <f>IF(E35&lt;&gt;1,"Backups","Backup")</f>
        <v>Backup</v>
      </c>
      <c r="G35" s="276"/>
      <c r="H35" s="278"/>
    </row>
    <row r="36" spans="1:11" ht="30" customHeight="1" x14ac:dyDescent="0.3">
      <c r="A36" s="279" t="s">
        <v>4</v>
      </c>
      <c r="B36" s="280" t="s">
        <v>16</v>
      </c>
      <c r="C36" s="280" t="s">
        <v>18</v>
      </c>
      <c r="D36" s="280" t="s">
        <v>19</v>
      </c>
      <c r="E36" s="280" t="s">
        <v>177</v>
      </c>
      <c r="F36" s="280" t="s">
        <v>3</v>
      </c>
      <c r="G36" s="280" t="s">
        <v>44</v>
      </c>
      <c r="H36" s="281" t="s">
        <v>31</v>
      </c>
    </row>
    <row r="37" spans="1:11" ht="15.6" x14ac:dyDescent="0.3">
      <c r="A37" s="47" t="str">
        <f>'Team Data'!A54</f>
        <v>Nick Lazlo</v>
      </c>
      <c r="B37" s="48" t="str">
        <f>'Team Data'!B54</f>
        <v>Star Potential</v>
      </c>
      <c r="C37" s="57" t="str">
        <f>IF(A37&lt;&gt;"","N/A","")</f>
        <v>N/A</v>
      </c>
      <c r="D37" s="48">
        <f>'Team Data'!D54</f>
        <v>80</v>
      </c>
      <c r="E37" s="48" t="s">
        <v>32</v>
      </c>
      <c r="F37" s="48" t="s">
        <v>20</v>
      </c>
      <c r="G37" s="48"/>
      <c r="H37" s="248" t="str">
        <f>IF(I37&lt;&gt;"",I37,J37)</f>
        <v/>
      </c>
      <c r="I37" s="8" t="str">
        <f>IF(AND(E37=Data!$F$3,F37=Data!$A$3),"Player cannot be in the Minor Leagues and a Starter",
IF(AND(E37=Data!$F$3,G37=Data!$A$3),"Player cannot be in the Minor Leagues and a Backup",
IF(AND(F37=Data!$A$3,G37=Data!$A$3),"Player cannot be a Starter and a Backup",
IF(AND(F37=Data!$A$3,$C$49&gt;1),"Too many Starters",
IF(AND(G37=Data!$A$3,$D$49&gt;1),"Too many Backups",
IF(OR(AND(A37="",E37&lt;&gt;""),AND(A37="",F37=Data!$A$3),AND(A37="",G37=Data!$A$3)),"There's no player here to assign something to",
IF(AND(A37&lt;&gt;"",E37=""),"Player must be assigned to play 'On the team' or in the 'Minor league'",
IF(AND(E37=Data!$F$2,F37&lt;&gt;Data!$A$3,G37&lt;&gt;Data!$A$3,A37&lt;&gt;""),"Player must be a Starter, Backup, or in the Minor League",""))))))))</f>
        <v/>
      </c>
      <c r="J37" s="8" t="str">
        <f>IF($C$49&lt;&gt;1,"You need exactly one Starter",
IF($D$49&lt;&gt;1,"You need exactly one Backup",""))</f>
        <v/>
      </c>
    </row>
    <row r="38" spans="1:11" ht="15.6" x14ac:dyDescent="0.3">
      <c r="A38" s="47" t="str">
        <f>'Team Data'!A55</f>
        <v>Hendrik Stihl</v>
      </c>
      <c r="B38" s="48" t="str">
        <f>'Team Data'!B55</f>
        <v>Decline Expected</v>
      </c>
      <c r="C38" s="57" t="str">
        <f t="shared" ref="C38:C39" si="3">IF(A38&lt;&gt;"","N/A","")</f>
        <v>N/A</v>
      </c>
      <c r="D38" s="48">
        <f>'Team Data'!D55</f>
        <v>70</v>
      </c>
      <c r="E38" s="48" t="s">
        <v>32</v>
      </c>
      <c r="F38" s="48"/>
      <c r="G38" s="48" t="s">
        <v>20</v>
      </c>
      <c r="H38" s="248" t="str">
        <f t="shared" ref="H38:H41" si="4">I38</f>
        <v/>
      </c>
      <c r="I38" s="8" t="str">
        <f>IF(AND(E38=Data!$F$3,F38=Data!$A$3),"Player cannot be in the Minor Leagues and a Starter",
IF(AND(E38=Data!$F$3,G38=Data!$A$3),"Player cannot be in the Minor Leagues and a Backup",
IF(AND(F38=Data!$A$3,G38=Data!$A$3),"Player cannot be a Starter and a Backup",
IF(AND(F38=Data!$A$3,$C$49&gt;1),"Too many Starters",
IF(AND(G38=Data!$A$3,$D$49&gt;1),"Too many Backups",
IF(OR(AND(A38="",E38&lt;&gt;""),AND(A38="",F38=Data!$A$3),AND(A38="",G38=Data!$A$3)),"There's no player here to assign something to",
IF(AND(A38&lt;&gt;"",E38=""),"Player must be assigned to play 'On the team' or in the 'Minor league'",
IF(AND(E38=Data!$F$2,F38&lt;&gt;Data!$A$3,G38&lt;&gt;Data!$A$3,A38&lt;&gt;""),"Player must be a Starter, Backup, or in the Minor League",""))))))))</f>
        <v/>
      </c>
    </row>
    <row r="39" spans="1:11" ht="15.6" x14ac:dyDescent="0.3">
      <c r="A39" s="47" t="str">
        <f>'Team Data'!A56</f>
        <v>Magnus Fleuremburg</v>
      </c>
      <c r="B39" s="48" t="str">
        <f>'Team Data'!B56</f>
        <v>Reached Potential</v>
      </c>
      <c r="C39" s="57" t="str">
        <f t="shared" si="3"/>
        <v>N/A</v>
      </c>
      <c r="D39" s="48">
        <f>'Team Data'!D56</f>
        <v>65</v>
      </c>
      <c r="E39" s="48" t="s">
        <v>178</v>
      </c>
      <c r="F39" s="48"/>
      <c r="G39" s="48"/>
      <c r="H39" s="248" t="str">
        <f t="shared" si="4"/>
        <v/>
      </c>
      <c r="I39" s="8" t="str">
        <f>IF(AND(E39=Data!$F$3,F39=Data!$A$3),"Player cannot be in the Minor Leagues and a Starter",
IF(AND(E39=Data!$F$3,G39=Data!$A$3),"Player cannot be in the Minor Leagues and a Backup",
IF(AND(F39=Data!$A$3,G39=Data!$A$3),"Player cannot be a Starter and a Backup",
IF(AND(F39=Data!$A$3,$C$49&gt;1),"Too many Starters",
IF(AND(G39=Data!$A$3,$D$49&gt;1),"Too many Backups",
IF(OR(AND(A39="",E39&lt;&gt;""),AND(A39="",F39=Data!$A$3),AND(A39="",G39=Data!$A$3)),"There's no player here to assign something to",
IF(AND(A39&lt;&gt;"",E39=""),"Player must be assigned to play 'On the team' or in the 'Minor league'",
IF(AND(E39=Data!$F$2,F39&lt;&gt;Data!$A$3,G39&lt;&gt;Data!$A$3,A39&lt;&gt;""),"Player must be a Starter, Backup, or in the Minor League",""))))))))</f>
        <v/>
      </c>
    </row>
    <row r="40" spans="1:11" ht="15.6" x14ac:dyDescent="0.3">
      <c r="A40" s="47"/>
      <c r="B40" s="48"/>
      <c r="C40" s="57" t="str">
        <f t="shared" ref="C40:C41" si="5">IF(A40&lt;&gt;"","N/A","")</f>
        <v/>
      </c>
      <c r="D40" s="48"/>
      <c r="E40" s="48"/>
      <c r="F40" s="48"/>
      <c r="G40" s="48"/>
      <c r="H40" s="248" t="str">
        <f t="shared" si="4"/>
        <v/>
      </c>
      <c r="I40" s="8" t="str">
        <f>IF(AND(E40=Data!$F$3,F40=Data!$A$3),"Player cannot be in the Minor Leagues and a Starter",
IF(AND(E40=Data!$F$3,G40=Data!$A$3),"Player cannot be in the Minor Leagues and a Backup",
IF(AND(F40=Data!$A$3,G40=Data!$A$3),"Player cannot be a Starter and a Backup",
IF(AND(F40=Data!$A$3,$C$49&gt;1),"Too many Starters",
IF(AND(G40=Data!$A$3,$D$49&gt;1),"Too many Backups",
IF(OR(AND(A40="",E40&lt;&gt;""),AND(A40="",F40=Data!$A$3),AND(A40="",G40=Data!$A$3)),"There's no player here to assign something to",
IF(AND(A40&lt;&gt;"",E40=""),"Player must be assigned to play 'On the team' or in the 'Minor league'",
IF(AND(E40=Data!$F$2,F40&lt;&gt;Data!$A$3,G40&lt;&gt;Data!$A$3,A40&lt;&gt;""),"Player must be a Starter, Backup, or in the Minor League",""))))))))</f>
        <v/>
      </c>
    </row>
    <row r="41" spans="1:11" ht="15.6" x14ac:dyDescent="0.3">
      <c r="A41" s="50"/>
      <c r="B41" s="52"/>
      <c r="C41" s="58" t="str">
        <f t="shared" si="5"/>
        <v/>
      </c>
      <c r="D41" s="52"/>
      <c r="E41" s="52"/>
      <c r="F41" s="52"/>
      <c r="G41" s="52"/>
      <c r="H41" s="249" t="str">
        <f t="shared" si="4"/>
        <v/>
      </c>
      <c r="I41" s="8" t="str">
        <f>IF(AND(E41=Data!$F$3,F41=Data!$A$3),"Player cannot be in the Minor Leagues and a Starter",
IF(AND(E41=Data!$F$3,G41=Data!$A$3),"Player cannot be in the Minor Leagues and a Backup",
IF(AND(F41=Data!$A$3,G41=Data!$A$3),"Player cannot be a Starter and a Backup",
IF(AND(F41=Data!$A$3,$C$49&gt;1),"Too many Starters",
IF(AND(G41=Data!$A$3,$D$49&gt;1),"Too many Backups",
IF(OR(AND(A41="",E41&lt;&gt;""),AND(A41="",F41=Data!$A$3),AND(A41="",G41=Data!$A$3)),"There's no player here to assign something to",
IF(AND(A41&lt;&gt;"",E41=""),"Player must be assigned to play 'On the team' or in the 'Minor league'",
IF(AND(E41=Data!$F$2,F41&lt;&gt;Data!$A$3,G41&lt;&gt;Data!$A$3,A41&lt;&gt;""),"Player must be a Starter, Backup, or in the Minor League",""))))))))</f>
        <v/>
      </c>
    </row>
    <row r="42" spans="1:11" ht="15.6" x14ac:dyDescent="0.3">
      <c r="A42" s="45"/>
      <c r="B42" s="48"/>
      <c r="C42" s="48"/>
      <c r="D42" s="48"/>
      <c r="E42" s="48"/>
      <c r="F42" s="48"/>
      <c r="G42" s="48"/>
      <c r="H42" s="45"/>
    </row>
    <row r="43" spans="1:11" ht="15.6" hidden="1" x14ac:dyDescent="0.3">
      <c r="A43" s="10"/>
      <c r="B43" s="11" t="s">
        <v>0</v>
      </c>
      <c r="C43" s="11" t="s">
        <v>1</v>
      </c>
      <c r="D43" s="11" t="s">
        <v>2</v>
      </c>
      <c r="E43" s="16" t="s">
        <v>46</v>
      </c>
      <c r="F43" s="4"/>
      <c r="G43" s="4"/>
    </row>
    <row r="44" spans="1:11" ht="15.6" hidden="1" x14ac:dyDescent="0.3">
      <c r="A44" s="10" t="s">
        <v>31</v>
      </c>
      <c r="B44" s="11">
        <f>COUNTA(H5:H19)-COUNTIF(H5:H19,"")</f>
        <v>0</v>
      </c>
      <c r="C44" s="11">
        <f>COUNTA(H23:H33)-COUNTIF(H23:H33,"")</f>
        <v>0</v>
      </c>
      <c r="D44" s="11">
        <f>COUNTA(H37:H41)-COUNTIF(H37:H41,"")</f>
        <v>0</v>
      </c>
      <c r="E44" s="16" t="b">
        <f>SUM(B44:D44)=0</f>
        <v>1</v>
      </c>
      <c r="F44" s="4"/>
      <c r="G44" s="4"/>
    </row>
    <row r="45" spans="1:11" ht="15.6" hidden="1" x14ac:dyDescent="0.3">
      <c r="B45" s="4"/>
      <c r="C45" s="4"/>
      <c r="D45" s="4"/>
      <c r="E45" s="4"/>
      <c r="F45" s="4"/>
      <c r="G45" s="4"/>
    </row>
    <row r="46" spans="1:11" ht="15.6" hidden="1" x14ac:dyDescent="0.3">
      <c r="A46" s="10"/>
      <c r="B46" s="11"/>
      <c r="C46" s="11" t="s">
        <v>3</v>
      </c>
      <c r="D46" s="11" t="s">
        <v>44</v>
      </c>
      <c r="E46" s="11" t="s">
        <v>38</v>
      </c>
      <c r="F46" s="11" t="s">
        <v>36</v>
      </c>
      <c r="G46" s="11" t="s">
        <v>37</v>
      </c>
    </row>
    <row r="47" spans="1:11" ht="15.6" hidden="1" x14ac:dyDescent="0.3">
      <c r="A47" s="10" t="s">
        <v>34</v>
      </c>
      <c r="B47" s="11"/>
      <c r="C47" s="11"/>
      <c r="D47" s="11"/>
      <c r="E47" s="11">
        <f>SUM(K5:K19)</f>
        <v>9</v>
      </c>
      <c r="F47" s="11">
        <f>COUNTIF(F5:F19,Data!$A$3)</f>
        <v>3</v>
      </c>
      <c r="G47" s="11">
        <f>COUNTIF(G5:G19,Data!$A$3)</f>
        <v>2</v>
      </c>
    </row>
    <row r="48" spans="1:11" ht="15.6" hidden="1" x14ac:dyDescent="0.3">
      <c r="A48" s="10" t="s">
        <v>35</v>
      </c>
      <c r="B48" s="11"/>
      <c r="C48" s="11"/>
      <c r="D48" s="11"/>
      <c r="E48" s="11">
        <f>SUM(K23:K33)</f>
        <v>6</v>
      </c>
      <c r="F48" s="11">
        <f>COUNTIF(F23:F33,Data!$A$3)</f>
        <v>2</v>
      </c>
      <c r="G48" s="11">
        <f>COUNTIF(G23:G33,Data!$A$3)</f>
        <v>2</v>
      </c>
    </row>
    <row r="49" spans="1:7" ht="15.6" hidden="1" x14ac:dyDescent="0.3">
      <c r="A49" s="10" t="s">
        <v>45</v>
      </c>
      <c r="B49" s="11"/>
      <c r="C49" s="11">
        <f>COUNTIF(F37:F41,Data!$A$3)</f>
        <v>1</v>
      </c>
      <c r="D49" s="11">
        <f>COUNTIF(G37:G41,Data!$A$3)</f>
        <v>1</v>
      </c>
      <c r="E49" s="11"/>
      <c r="F49" s="11"/>
      <c r="G49" s="11"/>
    </row>
    <row r="50" spans="1:7" ht="15.6" hidden="1" x14ac:dyDescent="0.3">
      <c r="A50" s="10"/>
      <c r="B50" s="11"/>
      <c r="C50" s="11"/>
      <c r="D50" s="11"/>
      <c r="E50" s="11"/>
      <c r="F50" s="11"/>
      <c r="G50" s="11"/>
    </row>
    <row r="51" spans="1:7" ht="15.6" hidden="1" x14ac:dyDescent="0.3">
      <c r="A51" s="12"/>
      <c r="B51" s="11" t="s">
        <v>39</v>
      </c>
      <c r="C51" s="11" t="s">
        <v>40</v>
      </c>
      <c r="D51" s="11" t="s">
        <v>41</v>
      </c>
      <c r="E51" s="11" t="s">
        <v>42</v>
      </c>
      <c r="G51" s="11"/>
    </row>
    <row r="52" spans="1:7" ht="15.6" hidden="1" x14ac:dyDescent="0.3">
      <c r="A52" s="13" t="s">
        <v>6</v>
      </c>
      <c r="B52" s="13">
        <f>(SUMIFS(C5:C19,E5:E19,Data!$F$2)+SUMIFS(C5:C19,E5:E19,""))/C3</f>
        <v>80.555555555555557</v>
      </c>
      <c r="C52" s="13">
        <f>(SUMIFS(D5:D19,E5:E19,Data!$F$2)+SUMIFS(D5:D19,E5:E19,""))/C3</f>
        <v>77.222222222222229</v>
      </c>
      <c r="D52" s="13">
        <f>SUMIFS(C5:C19,F5:F19,Data!$A$3)/3</f>
        <v>90</v>
      </c>
      <c r="E52" s="13">
        <f>SUMIFS(D5:D19,G5:G19,Data!$A$3)/2</f>
        <v>87.5</v>
      </c>
      <c r="G52" s="10"/>
    </row>
    <row r="53" spans="1:7" ht="15.6" hidden="1" x14ac:dyDescent="0.3">
      <c r="A53" s="13" t="s">
        <v>7</v>
      </c>
      <c r="B53" s="13">
        <f>(SUMIFS(C23:C33,E23:E33,Data!$F$2)+SUMIFS(C23:C33,E23:E33,""))/C21</f>
        <v>72.5</v>
      </c>
      <c r="C53" s="13">
        <f>(SUMIFS(D23:D33,E23:E33,Data!$F$2)+SUMIFS(D23:D33,E23:E33,""))/C21</f>
        <v>74.166666666666671</v>
      </c>
      <c r="D53" s="13">
        <f>SUMIFS(C23:C33,F23:F33,Data!$A$3)/2</f>
        <v>82.5</v>
      </c>
      <c r="E53" s="13">
        <f>SUMIFS(D23:D33,G23:G33,Data!$A$3)/2</f>
        <v>80</v>
      </c>
      <c r="G53" s="10"/>
    </row>
    <row r="54" spans="1:7" ht="15.6" hidden="1" x14ac:dyDescent="0.3">
      <c r="A54" s="13" t="s">
        <v>8</v>
      </c>
      <c r="B54" s="13"/>
      <c r="C54" s="13">
        <f>SUMIFS(D37:D41,F37:F41,Data!$A$3)</f>
        <v>80</v>
      </c>
      <c r="D54" s="13"/>
      <c r="E54" s="13"/>
      <c r="G54" s="10"/>
    </row>
    <row r="55" spans="1:7" ht="15.6" hidden="1" x14ac:dyDescent="0.3">
      <c r="A55" s="13" t="s">
        <v>9</v>
      </c>
      <c r="B55" s="13"/>
      <c r="C55" s="13">
        <f>SUMIFS(D37:D41,G37:G41,Data!$A$3)</f>
        <v>70</v>
      </c>
      <c r="D55" s="13"/>
      <c r="E55" s="13"/>
      <c r="G55" s="10"/>
    </row>
    <row r="56" spans="1:7" ht="15.6" hidden="1" x14ac:dyDescent="0.3">
      <c r="A56" s="13"/>
      <c r="B56" s="13"/>
      <c r="C56" s="13"/>
      <c r="D56" s="13"/>
      <c r="E56" s="13"/>
      <c r="G56" s="10"/>
    </row>
    <row r="57" spans="1:7" ht="15.6" hidden="1" x14ac:dyDescent="0.3">
      <c r="A57" s="13" t="s">
        <v>10</v>
      </c>
      <c r="B57" s="13">
        <f>(0.6*B52+0.4*B53)</f>
        <v>77.333333333333343</v>
      </c>
      <c r="C57" s="13"/>
      <c r="D57" s="13"/>
      <c r="E57" s="13"/>
      <c r="G57" s="10"/>
    </row>
    <row r="58" spans="1:7" ht="15.6" hidden="1" x14ac:dyDescent="0.3">
      <c r="A58" s="13" t="s">
        <v>11</v>
      </c>
      <c r="B58" s="13"/>
      <c r="C58" s="13">
        <f>(0.3*C52+0.7*C53)</f>
        <v>75.083333333333329</v>
      </c>
      <c r="D58" s="13"/>
      <c r="E58" s="13"/>
      <c r="G58" s="10"/>
    </row>
    <row r="59" spans="1:7" ht="15.6" hidden="1" x14ac:dyDescent="0.3">
      <c r="A59" s="13" t="s">
        <v>12</v>
      </c>
      <c r="B59" s="13"/>
      <c r="C59" s="13">
        <f>(0.75*C54+0.25*C55)</f>
        <v>77.5</v>
      </c>
      <c r="D59" s="13"/>
      <c r="E59" s="13"/>
      <c r="G59" s="10"/>
    </row>
    <row r="60" spans="1:7" ht="15.6" hidden="1" x14ac:dyDescent="0.3">
      <c r="A60" s="13" t="s">
        <v>13</v>
      </c>
      <c r="B60" s="13"/>
      <c r="C60" s="13"/>
      <c r="D60" s="13">
        <f>(0.6*D52+0.4*D53)</f>
        <v>87</v>
      </c>
      <c r="E60" s="13"/>
      <c r="G60" s="10"/>
    </row>
    <row r="61" spans="1:7" ht="15.6" hidden="1" x14ac:dyDescent="0.3">
      <c r="A61" s="13" t="s">
        <v>14</v>
      </c>
      <c r="B61" s="13"/>
      <c r="C61" s="13"/>
      <c r="D61" s="13"/>
      <c r="E61" s="13">
        <f>(0.5*E52+0.5*E53)</f>
        <v>83.75</v>
      </c>
      <c r="G61" s="10"/>
    </row>
    <row r="62" spans="1:7" ht="15.6" hidden="1" x14ac:dyDescent="0.3">
      <c r="A62" s="13" t="s">
        <v>15</v>
      </c>
      <c r="B62" s="13">
        <f>B57*C58*C59/1500</f>
        <v>299.99962962962962</v>
      </c>
      <c r="C62" s="13"/>
      <c r="D62" s="13"/>
      <c r="E62" s="13"/>
      <c r="G62" s="10"/>
    </row>
    <row r="63" spans="1:7" ht="15.6" hidden="1" x14ac:dyDescent="0.3">
      <c r="A63" s="14" t="s">
        <v>43</v>
      </c>
      <c r="B63" s="14">
        <f>B62+D60+E61</f>
        <v>470.74962962962962</v>
      </c>
      <c r="C63" s="13"/>
      <c r="D63" s="13"/>
      <c r="E63" s="13"/>
      <c r="G63" s="10"/>
    </row>
    <row r="64" spans="1:7" ht="15.6" hidden="1" x14ac:dyDescent="0.3">
      <c r="A64" s="5"/>
      <c r="B64" s="5"/>
      <c r="C64" s="5"/>
      <c r="D64" s="5"/>
      <c r="E64" s="5"/>
      <c r="F64" s="5"/>
    </row>
    <row r="65" spans="1:7" ht="15.6" hidden="1" x14ac:dyDescent="0.3">
      <c r="A65" s="5"/>
      <c r="B65" s="5"/>
      <c r="C65" s="5"/>
      <c r="D65" s="5"/>
      <c r="E65" s="5"/>
      <c r="F65" s="5"/>
      <c r="G65" s="5"/>
    </row>
    <row r="66" spans="1:7" ht="15.6" hidden="1" x14ac:dyDescent="0.3">
      <c r="A66" s="5"/>
      <c r="B66" s="5"/>
      <c r="C66" s="5"/>
      <c r="D66" s="5"/>
      <c r="E66" s="5"/>
      <c r="F66" s="5"/>
      <c r="G66" s="5"/>
    </row>
    <row r="67" spans="1:7" ht="15.6" hidden="1" x14ac:dyDescent="0.3">
      <c r="A67" s="5"/>
      <c r="B67" s="5"/>
      <c r="C67" s="5"/>
      <c r="D67" s="5"/>
      <c r="E67" s="5"/>
      <c r="F67" s="5"/>
      <c r="G67" s="5"/>
    </row>
    <row r="68" spans="1:7" ht="15.6" hidden="1" x14ac:dyDescent="0.3">
      <c r="A68" s="5"/>
      <c r="B68" s="5"/>
      <c r="C68" s="5"/>
      <c r="D68" s="5"/>
      <c r="E68" s="5"/>
      <c r="F68" s="5"/>
      <c r="G68" s="5"/>
    </row>
    <row r="69" spans="1:7" ht="15.6" hidden="1" x14ac:dyDescent="0.3">
      <c r="A69" s="5"/>
      <c r="B69" s="5"/>
      <c r="C69" s="5"/>
      <c r="D69" s="5"/>
      <c r="E69" s="5"/>
      <c r="F69" s="5"/>
      <c r="G69" s="5"/>
    </row>
    <row r="70" spans="1:7" ht="15.6" hidden="1" x14ac:dyDescent="0.3">
      <c r="A70" s="5"/>
      <c r="B70" s="5"/>
      <c r="C70" s="5"/>
      <c r="D70" s="5"/>
      <c r="E70" s="5"/>
      <c r="F70" s="5"/>
      <c r="G70" s="5"/>
    </row>
    <row r="71" spans="1:7" ht="15.6" hidden="1" x14ac:dyDescent="0.3">
      <c r="A71" s="5"/>
      <c r="B71" s="5"/>
      <c r="C71" s="5"/>
      <c r="D71" s="5"/>
      <c r="E71" s="5"/>
      <c r="F71" s="5"/>
      <c r="G71" s="5"/>
    </row>
    <row r="72" spans="1:7" ht="15.6" hidden="1" x14ac:dyDescent="0.3">
      <c r="A72" s="5"/>
      <c r="B72" s="5"/>
      <c r="C72" s="5"/>
      <c r="D72" s="5"/>
      <c r="E72" s="5"/>
      <c r="F72" s="5"/>
      <c r="G72" s="5"/>
    </row>
    <row r="73" spans="1:7" ht="15.6" hidden="1" x14ac:dyDescent="0.3">
      <c r="A73" s="5"/>
      <c r="B73" s="5"/>
      <c r="C73" s="5"/>
      <c r="D73" s="5"/>
      <c r="E73" s="5"/>
      <c r="F73" s="5"/>
      <c r="G73" s="5"/>
    </row>
    <row r="74" spans="1:7" ht="15.6" hidden="1" x14ac:dyDescent="0.3">
      <c r="A74" s="5"/>
      <c r="B74" s="5"/>
      <c r="C74" s="5"/>
      <c r="D74" s="5"/>
      <c r="E74" s="5"/>
      <c r="F74" s="5"/>
      <c r="G74" s="5"/>
    </row>
    <row r="75" spans="1:7" ht="15.6" hidden="1" x14ac:dyDescent="0.3">
      <c r="A75" s="5"/>
      <c r="B75" s="5"/>
      <c r="C75" s="5"/>
      <c r="D75" s="5"/>
      <c r="E75" s="5"/>
      <c r="F75" s="5"/>
      <c r="G75" s="5"/>
    </row>
    <row r="76" spans="1:7" ht="15.6" hidden="1" x14ac:dyDescent="0.3">
      <c r="A76" s="5"/>
      <c r="B76" s="5"/>
      <c r="C76" s="5"/>
      <c r="D76" s="5"/>
      <c r="E76" s="5"/>
      <c r="F76" s="5"/>
      <c r="G76" s="5"/>
    </row>
    <row r="77" spans="1:7" ht="15.6" hidden="1" x14ac:dyDescent="0.3">
      <c r="A77" s="5"/>
      <c r="B77" s="5"/>
      <c r="C77" s="5"/>
      <c r="D77" s="5"/>
      <c r="E77" s="5"/>
      <c r="F77" s="5"/>
      <c r="G77" s="5"/>
    </row>
    <row r="78" spans="1:7" ht="15.6" hidden="1" x14ac:dyDescent="0.3">
      <c r="A78" s="5"/>
      <c r="B78" s="5"/>
      <c r="C78" s="5"/>
      <c r="D78" s="5"/>
      <c r="E78" s="5"/>
      <c r="F78" s="5"/>
      <c r="G78" s="5"/>
    </row>
    <row r="79" spans="1:7" ht="15.6" hidden="1" x14ac:dyDescent="0.3">
      <c r="A79" s="5"/>
      <c r="B79" s="5"/>
      <c r="C79" s="5"/>
      <c r="D79" s="5"/>
      <c r="E79" s="5"/>
      <c r="F79" s="5"/>
      <c r="G79" s="5"/>
    </row>
    <row r="80" spans="1:7" ht="15.6" hidden="1" x14ac:dyDescent="0.3">
      <c r="A80" s="5"/>
      <c r="B80" s="5"/>
      <c r="C80" s="5"/>
      <c r="D80" s="5"/>
      <c r="E80" s="5"/>
      <c r="F80" s="5"/>
      <c r="G80" s="5"/>
    </row>
    <row r="81" spans="1:7" ht="15.6" hidden="1" x14ac:dyDescent="0.3">
      <c r="A81" s="5"/>
      <c r="B81" s="5"/>
      <c r="C81" s="5"/>
      <c r="D81" s="5"/>
      <c r="E81" s="5"/>
      <c r="F81" s="5"/>
      <c r="G81" s="5"/>
    </row>
    <row r="82" spans="1:7" ht="15.6" hidden="1" x14ac:dyDescent="0.3">
      <c r="A82" s="5"/>
      <c r="B82" s="5"/>
      <c r="C82" s="5"/>
      <c r="D82" s="5"/>
      <c r="E82" s="5"/>
      <c r="F82" s="5"/>
      <c r="G82" s="5"/>
    </row>
    <row r="83" spans="1:7" ht="15.6" hidden="1" x14ac:dyDescent="0.3">
      <c r="A83" s="5"/>
      <c r="B83" s="5"/>
      <c r="C83" s="5"/>
      <c r="D83" s="5"/>
      <c r="E83" s="5"/>
      <c r="F83" s="5"/>
      <c r="G83" s="5"/>
    </row>
    <row r="84" spans="1:7" ht="15.6" hidden="1" x14ac:dyDescent="0.3">
      <c r="A84" s="5"/>
      <c r="B84" s="5"/>
      <c r="C84" s="5"/>
      <c r="D84" s="5"/>
      <c r="E84" s="5"/>
      <c r="F84" s="5"/>
      <c r="G84" s="5"/>
    </row>
    <row r="85" spans="1:7" ht="15.6" hidden="1" x14ac:dyDescent="0.3">
      <c r="A85" s="5"/>
      <c r="B85" s="5"/>
      <c r="C85" s="5"/>
      <c r="D85" s="5"/>
      <c r="E85" s="5"/>
      <c r="F85" s="5"/>
      <c r="G85" s="5"/>
    </row>
    <row r="86" spans="1:7" ht="15.6" hidden="1" x14ac:dyDescent="0.3">
      <c r="A86" s="5"/>
      <c r="B86" s="5"/>
      <c r="C86" s="5"/>
      <c r="D86" s="5"/>
      <c r="E86" s="5"/>
      <c r="F86" s="5"/>
      <c r="G86" s="5"/>
    </row>
    <row r="87" spans="1:7" ht="15.6" hidden="1" x14ac:dyDescent="0.3">
      <c r="A87" s="5"/>
      <c r="B87" s="5"/>
      <c r="C87" s="5"/>
      <c r="D87" s="5"/>
      <c r="E87" s="5"/>
      <c r="F87" s="5"/>
      <c r="G87" s="5"/>
    </row>
    <row r="88" spans="1:7" ht="15.6" hidden="1" x14ac:dyDescent="0.3">
      <c r="A88" s="5"/>
      <c r="B88" s="5"/>
      <c r="C88" s="5"/>
      <c r="D88" s="5"/>
      <c r="E88" s="5"/>
      <c r="F88" s="5"/>
      <c r="G88" s="5"/>
    </row>
    <row r="89" spans="1:7" ht="15.6" hidden="1" x14ac:dyDescent="0.3">
      <c r="A89" s="5"/>
      <c r="B89" s="5"/>
      <c r="C89" s="5"/>
      <c r="D89" s="5"/>
      <c r="E89" s="5"/>
      <c r="F89" s="5"/>
      <c r="G89" s="5"/>
    </row>
    <row r="90" spans="1:7" ht="15.6" hidden="1" x14ac:dyDescent="0.3">
      <c r="A90" s="5"/>
      <c r="B90" s="5"/>
      <c r="C90" s="5"/>
      <c r="D90" s="5"/>
      <c r="E90" s="5"/>
      <c r="F90" s="5"/>
      <c r="G90" s="5"/>
    </row>
    <row r="91" spans="1:7" ht="15.6" hidden="1" x14ac:dyDescent="0.3">
      <c r="A91" s="5"/>
      <c r="B91" s="5"/>
      <c r="C91" s="5"/>
      <c r="D91" s="5"/>
      <c r="E91" s="5"/>
      <c r="F91" s="5"/>
      <c r="G91" s="5"/>
    </row>
    <row r="92" spans="1:7" ht="15.6" hidden="1" x14ac:dyDescent="0.3">
      <c r="A92" s="5"/>
      <c r="B92" s="5"/>
      <c r="C92" s="5"/>
      <c r="D92" s="5"/>
      <c r="E92" s="5"/>
      <c r="F92" s="5"/>
      <c r="G92" s="5"/>
    </row>
    <row r="93" spans="1:7" ht="15.6" hidden="1" x14ac:dyDescent="0.3">
      <c r="A93" s="5"/>
      <c r="B93" s="5"/>
      <c r="C93" s="5"/>
      <c r="D93" s="5"/>
      <c r="E93" s="5"/>
      <c r="F93" s="5"/>
      <c r="G93" s="5"/>
    </row>
    <row r="94" spans="1:7" ht="15.6" hidden="1" x14ac:dyDescent="0.3">
      <c r="A94" s="5"/>
      <c r="B94" s="5"/>
      <c r="C94" s="5"/>
      <c r="D94" s="5"/>
      <c r="E94" s="5"/>
      <c r="F94" s="5"/>
      <c r="G94" s="5"/>
    </row>
    <row r="95" spans="1:7" ht="15.6" hidden="1" x14ac:dyDescent="0.3">
      <c r="A95" s="5"/>
      <c r="B95" s="5"/>
      <c r="C95" s="5"/>
      <c r="D95" s="5"/>
      <c r="E95" s="5"/>
      <c r="F95" s="5"/>
      <c r="G95" s="5"/>
    </row>
    <row r="96" spans="1:7" ht="15.6" hidden="1" x14ac:dyDescent="0.3">
      <c r="A96" s="5"/>
      <c r="B96" s="5"/>
      <c r="C96" s="5"/>
      <c r="D96" s="5"/>
      <c r="E96" s="5"/>
      <c r="F96" s="5"/>
      <c r="G96" s="5"/>
    </row>
    <row r="97" spans="1:7" ht="15.6" hidden="1" x14ac:dyDescent="0.3">
      <c r="A97" s="5"/>
      <c r="B97" s="5"/>
      <c r="C97" s="5"/>
      <c r="D97" s="5"/>
      <c r="E97" s="5"/>
      <c r="F97" s="5"/>
      <c r="G97" s="5"/>
    </row>
    <row r="98" spans="1:7" ht="15.6" hidden="1" x14ac:dyDescent="0.3">
      <c r="A98" s="5"/>
      <c r="B98" s="5"/>
      <c r="C98" s="5"/>
      <c r="D98" s="5"/>
      <c r="E98" s="5"/>
      <c r="F98" s="5"/>
      <c r="G98" s="5"/>
    </row>
    <row r="99" spans="1:7" ht="15.6" hidden="1" x14ac:dyDescent="0.3">
      <c r="A99" s="5"/>
      <c r="B99" s="5"/>
      <c r="C99" s="5"/>
      <c r="D99" s="5"/>
      <c r="E99" s="5"/>
      <c r="F99" s="5"/>
      <c r="G99" s="5"/>
    </row>
    <row r="100" spans="1:7" ht="15.6" hidden="1" x14ac:dyDescent="0.3">
      <c r="A100" s="5"/>
      <c r="B100" s="5"/>
      <c r="C100" s="5"/>
      <c r="D100" s="5"/>
      <c r="E100" s="5"/>
      <c r="F100" s="5"/>
      <c r="G100" s="5"/>
    </row>
    <row r="101" spans="1:7" ht="15.6" hidden="1" x14ac:dyDescent="0.3">
      <c r="A101" s="5"/>
      <c r="B101" s="5"/>
      <c r="C101" s="5"/>
      <c r="D101" s="5"/>
      <c r="E101" s="5"/>
      <c r="F101" s="5"/>
      <c r="G101" s="5"/>
    </row>
    <row r="102" spans="1:7" ht="15.6" hidden="1" x14ac:dyDescent="0.3">
      <c r="A102" s="5"/>
      <c r="B102" s="5"/>
      <c r="C102" s="5"/>
      <c r="D102" s="5"/>
      <c r="E102" s="5"/>
      <c r="F102" s="5"/>
      <c r="G102" s="5"/>
    </row>
    <row r="103" spans="1:7" ht="15.6" hidden="1" x14ac:dyDescent="0.3">
      <c r="A103" s="5"/>
      <c r="B103" s="5"/>
      <c r="C103" s="5"/>
      <c r="D103" s="5"/>
      <c r="E103" s="5"/>
      <c r="F103" s="5"/>
      <c r="G103" s="5"/>
    </row>
    <row r="104" spans="1:7" ht="15.6" hidden="1" x14ac:dyDescent="0.3">
      <c r="A104" s="5"/>
      <c r="B104" s="5"/>
      <c r="C104" s="5"/>
      <c r="D104" s="5"/>
      <c r="E104" s="5"/>
      <c r="F104" s="5"/>
      <c r="G104" s="5"/>
    </row>
    <row r="105" spans="1:7" ht="15.6" hidden="1" x14ac:dyDescent="0.3">
      <c r="A105" s="5"/>
      <c r="B105" s="5"/>
      <c r="C105" s="5"/>
      <c r="D105" s="5"/>
      <c r="E105" s="5"/>
      <c r="F105" s="5"/>
      <c r="G105" s="5"/>
    </row>
    <row r="106" spans="1:7" ht="15.6" hidden="1" x14ac:dyDescent="0.3">
      <c r="A106" s="5"/>
      <c r="B106" s="5"/>
      <c r="C106" s="5"/>
      <c r="D106" s="5"/>
      <c r="E106" s="5"/>
      <c r="F106" s="5"/>
      <c r="G106" s="5"/>
    </row>
    <row r="107" spans="1:7" ht="15.6" hidden="1" x14ac:dyDescent="0.3">
      <c r="A107" s="5"/>
      <c r="B107" s="5"/>
      <c r="C107" s="5"/>
      <c r="D107" s="5"/>
      <c r="E107" s="5"/>
      <c r="F107" s="5"/>
      <c r="G107" s="5"/>
    </row>
    <row r="108" spans="1:7" ht="15.6" hidden="1" x14ac:dyDescent="0.3">
      <c r="A108" s="5"/>
      <c r="B108" s="5"/>
      <c r="C108" s="5"/>
      <c r="D108" s="5"/>
      <c r="E108" s="5"/>
      <c r="F108" s="5"/>
      <c r="G108" s="5"/>
    </row>
    <row r="109" spans="1:7" ht="15.6" hidden="1" x14ac:dyDescent="0.3">
      <c r="A109" s="5"/>
      <c r="B109" s="5"/>
      <c r="C109" s="5"/>
      <c r="D109" s="5"/>
      <c r="E109" s="5"/>
      <c r="F109" s="5"/>
      <c r="G109" s="5"/>
    </row>
    <row r="110" spans="1:7" ht="15.6" hidden="1" x14ac:dyDescent="0.3">
      <c r="A110" s="5"/>
      <c r="B110" s="5"/>
      <c r="C110" s="5"/>
      <c r="D110" s="5"/>
      <c r="E110" s="5"/>
      <c r="F110" s="5"/>
      <c r="G110" s="5"/>
    </row>
    <row r="111" spans="1:7" ht="15.6" hidden="1" x14ac:dyDescent="0.3">
      <c r="A111" s="5"/>
      <c r="B111" s="5"/>
      <c r="C111" s="5"/>
      <c r="D111" s="5"/>
      <c r="E111" s="5"/>
      <c r="F111" s="5"/>
      <c r="G111" s="5"/>
    </row>
    <row r="112" spans="1:7" ht="15.6" hidden="1" x14ac:dyDescent="0.3">
      <c r="A112" s="5"/>
      <c r="B112" s="5"/>
      <c r="C112" s="5"/>
      <c r="D112" s="5"/>
      <c r="E112" s="5"/>
      <c r="F112" s="5"/>
      <c r="G112" s="5"/>
    </row>
    <row r="113" spans="1:7" ht="15.6" hidden="1" x14ac:dyDescent="0.3">
      <c r="A113" s="5"/>
      <c r="B113" s="5"/>
      <c r="C113" s="5"/>
      <c r="D113" s="5"/>
      <c r="E113" s="5"/>
      <c r="F113" s="5"/>
      <c r="G113" s="5"/>
    </row>
    <row r="114" spans="1:7" ht="15.6" hidden="1" x14ac:dyDescent="0.3">
      <c r="A114" s="5"/>
      <c r="B114" s="5"/>
      <c r="C114" s="5"/>
      <c r="D114" s="5"/>
      <c r="E114" s="5"/>
      <c r="F114" s="5"/>
      <c r="G114" s="5"/>
    </row>
    <row r="115" spans="1:7" ht="15.6" hidden="1" x14ac:dyDescent="0.3">
      <c r="A115" s="5"/>
      <c r="B115" s="5"/>
      <c r="C115" s="5"/>
      <c r="D115" s="5"/>
      <c r="E115" s="5"/>
      <c r="F115" s="5"/>
      <c r="G115" s="5"/>
    </row>
    <row r="116" spans="1:7" ht="15.6" hidden="1" x14ac:dyDescent="0.3">
      <c r="A116" s="5"/>
      <c r="B116" s="5"/>
      <c r="C116" s="5"/>
      <c r="D116" s="5"/>
      <c r="E116" s="5"/>
      <c r="F116" s="5"/>
      <c r="G116" s="5"/>
    </row>
    <row r="117" spans="1:7" ht="15.6" hidden="1" x14ac:dyDescent="0.3">
      <c r="A117" s="5"/>
      <c r="B117" s="5"/>
      <c r="C117" s="5"/>
      <c r="D117" s="5"/>
      <c r="E117" s="5"/>
      <c r="F117" s="5"/>
      <c r="G117" s="5"/>
    </row>
    <row r="118" spans="1:7" ht="15.6" hidden="1" x14ac:dyDescent="0.3">
      <c r="A118" s="5"/>
      <c r="B118" s="5"/>
      <c r="C118" s="5"/>
      <c r="D118" s="5"/>
      <c r="E118" s="5"/>
      <c r="F118" s="5"/>
      <c r="G118" s="5"/>
    </row>
    <row r="119" spans="1:7" ht="15.6" hidden="1" x14ac:dyDescent="0.3">
      <c r="A119" s="5"/>
      <c r="B119" s="5"/>
      <c r="C119" s="5"/>
      <c r="D119" s="5"/>
      <c r="E119" s="5"/>
      <c r="F119" s="5"/>
      <c r="G119" s="5"/>
    </row>
    <row r="120" spans="1:7" ht="15.6" hidden="1" x14ac:dyDescent="0.3">
      <c r="A120" s="5"/>
      <c r="B120" s="5"/>
      <c r="C120" s="5"/>
      <c r="D120" s="5"/>
      <c r="E120" s="5"/>
      <c r="F120" s="5"/>
      <c r="G120" s="5"/>
    </row>
    <row r="121" spans="1:7" ht="15.6" hidden="1" x14ac:dyDescent="0.3">
      <c r="A121" s="5"/>
      <c r="B121" s="5"/>
      <c r="C121" s="5"/>
      <c r="D121" s="5"/>
      <c r="E121" s="5"/>
      <c r="F121" s="5"/>
      <c r="G121" s="5"/>
    </row>
    <row r="122" spans="1:7" ht="15.6" hidden="1" x14ac:dyDescent="0.3">
      <c r="A122" s="5"/>
      <c r="B122" s="5"/>
      <c r="C122" s="5"/>
      <c r="D122" s="5"/>
      <c r="E122" s="5"/>
      <c r="F122" s="5"/>
      <c r="G122" s="5"/>
    </row>
    <row r="123" spans="1:7" ht="15.6" hidden="1" x14ac:dyDescent="0.3">
      <c r="A123" s="5"/>
      <c r="B123" s="5"/>
      <c r="C123" s="5"/>
      <c r="D123" s="5"/>
      <c r="E123" s="5"/>
      <c r="F123" s="5"/>
      <c r="G123" s="5"/>
    </row>
    <row r="124" spans="1:7" ht="15.6" hidden="1" x14ac:dyDescent="0.3">
      <c r="A124" s="5"/>
      <c r="B124" s="5"/>
      <c r="C124" s="5"/>
      <c r="D124" s="5"/>
      <c r="E124" s="5"/>
      <c r="F124" s="5"/>
      <c r="G124" s="5"/>
    </row>
    <row r="125" spans="1:7" ht="15.6" hidden="1" x14ac:dyDescent="0.3">
      <c r="A125" s="5"/>
      <c r="B125" s="5"/>
      <c r="C125" s="5"/>
      <c r="D125" s="5"/>
      <c r="E125" s="5"/>
      <c r="F125" s="5"/>
      <c r="G125" s="5"/>
    </row>
    <row r="126" spans="1:7" ht="15.6" hidden="1" x14ac:dyDescent="0.3">
      <c r="A126" s="5"/>
      <c r="B126" s="5"/>
      <c r="C126" s="5"/>
      <c r="D126" s="5"/>
      <c r="E126" s="5"/>
      <c r="F126" s="5"/>
      <c r="G126" s="5"/>
    </row>
    <row r="127" spans="1:7" ht="15.6" hidden="1" x14ac:dyDescent="0.3">
      <c r="A127" s="5"/>
      <c r="B127" s="5"/>
      <c r="C127" s="5"/>
      <c r="D127" s="5"/>
      <c r="E127" s="5"/>
      <c r="F127" s="5"/>
      <c r="G127" s="5"/>
    </row>
    <row r="128" spans="1:7" ht="15.6" hidden="1" x14ac:dyDescent="0.3">
      <c r="A128" s="5"/>
      <c r="B128" s="5"/>
      <c r="C128" s="5"/>
      <c r="D128" s="5"/>
      <c r="E128" s="5"/>
      <c r="F128" s="5"/>
      <c r="G128" s="5"/>
    </row>
    <row r="129" spans="1:7" ht="15.6" hidden="1" x14ac:dyDescent="0.3">
      <c r="A129" s="5"/>
      <c r="B129" s="5"/>
      <c r="C129" s="5"/>
      <c r="D129" s="5"/>
      <c r="E129" s="5"/>
      <c r="F129" s="5"/>
      <c r="G129" s="5"/>
    </row>
    <row r="130" spans="1:7" ht="15.6" hidden="1" x14ac:dyDescent="0.3">
      <c r="A130" s="5"/>
      <c r="B130" s="5"/>
      <c r="C130" s="5"/>
      <c r="D130" s="5"/>
      <c r="E130" s="5"/>
      <c r="F130" s="5"/>
      <c r="G130" s="5"/>
    </row>
    <row r="131" spans="1:7" ht="15.6" hidden="1" x14ac:dyDescent="0.3">
      <c r="A131" s="5"/>
      <c r="B131" s="5"/>
      <c r="C131" s="5"/>
      <c r="D131" s="5"/>
      <c r="E131" s="5"/>
      <c r="F131" s="5"/>
      <c r="G131" s="5"/>
    </row>
    <row r="132" spans="1:7" ht="15.6" hidden="1" x14ac:dyDescent="0.3">
      <c r="A132" s="5"/>
      <c r="B132" s="5"/>
      <c r="C132" s="5"/>
      <c r="D132" s="5"/>
      <c r="E132" s="5"/>
      <c r="F132" s="5"/>
      <c r="G132" s="5"/>
    </row>
    <row r="133" spans="1:7" ht="15.6" hidden="1" x14ac:dyDescent="0.3">
      <c r="A133" s="5"/>
      <c r="B133" s="5"/>
      <c r="C133" s="5"/>
      <c r="D133" s="5"/>
      <c r="E133" s="5"/>
      <c r="F133" s="5"/>
      <c r="G133" s="5"/>
    </row>
    <row r="134" spans="1:7" ht="15.6" hidden="1" x14ac:dyDescent="0.3">
      <c r="A134" s="5"/>
      <c r="B134" s="5"/>
      <c r="C134" s="5"/>
      <c r="D134" s="5"/>
      <c r="E134" s="5"/>
      <c r="F134" s="5"/>
      <c r="G134" s="5"/>
    </row>
    <row r="135" spans="1:7" ht="15.6" hidden="1" x14ac:dyDescent="0.3">
      <c r="A135" s="5"/>
      <c r="B135" s="5"/>
      <c r="C135" s="5"/>
      <c r="D135" s="5"/>
      <c r="E135" s="5"/>
      <c r="F135" s="5"/>
      <c r="G135" s="5"/>
    </row>
    <row r="136" spans="1:7" ht="15.6" hidden="1" x14ac:dyDescent="0.3">
      <c r="A136" s="5"/>
      <c r="B136" s="5"/>
      <c r="C136" s="5"/>
      <c r="D136" s="5"/>
      <c r="E136" s="5"/>
      <c r="F136" s="5"/>
      <c r="G136" s="5"/>
    </row>
    <row r="137" spans="1:7" ht="15.6" hidden="1" x14ac:dyDescent="0.3">
      <c r="A137" s="5"/>
      <c r="B137" s="5"/>
      <c r="C137" s="5"/>
      <c r="D137" s="5"/>
      <c r="E137" s="5"/>
      <c r="F137" s="5"/>
      <c r="G137" s="5"/>
    </row>
    <row r="138" spans="1:7" ht="15.6" hidden="1" x14ac:dyDescent="0.3">
      <c r="A138" s="5"/>
      <c r="B138" s="5"/>
      <c r="C138" s="5"/>
      <c r="D138" s="5"/>
      <c r="E138" s="5"/>
      <c r="F138" s="5"/>
      <c r="G138" s="5"/>
    </row>
    <row r="139" spans="1:7" ht="15.6" hidden="1" x14ac:dyDescent="0.3">
      <c r="A139" s="5"/>
      <c r="B139" s="5"/>
      <c r="C139" s="5"/>
      <c r="D139" s="5"/>
      <c r="E139" s="5"/>
      <c r="F139" s="5"/>
      <c r="G139" s="5"/>
    </row>
    <row r="140" spans="1:7" ht="15.6" hidden="1" x14ac:dyDescent="0.3">
      <c r="A140" s="5"/>
      <c r="B140" s="5"/>
      <c r="C140" s="5"/>
      <c r="D140" s="5"/>
      <c r="E140" s="5"/>
      <c r="F140" s="5"/>
      <c r="G140" s="5"/>
    </row>
    <row r="141" spans="1:7" ht="15.6" hidden="1" x14ac:dyDescent="0.3">
      <c r="A141" s="5"/>
      <c r="B141" s="5"/>
      <c r="C141" s="5"/>
      <c r="D141" s="5"/>
      <c r="E141" s="5"/>
      <c r="F141" s="5"/>
      <c r="G141" s="5"/>
    </row>
    <row r="142" spans="1:7" ht="15.6" hidden="1" x14ac:dyDescent="0.3">
      <c r="A142" s="5"/>
      <c r="B142" s="5"/>
      <c r="C142" s="5"/>
      <c r="D142" s="5"/>
      <c r="E142" s="5"/>
      <c r="F142" s="5"/>
      <c r="G142" s="5"/>
    </row>
    <row r="143" spans="1:7" ht="15.6" hidden="1" x14ac:dyDescent="0.3">
      <c r="A143" s="5"/>
      <c r="B143" s="5"/>
      <c r="C143" s="5"/>
      <c r="D143" s="5"/>
      <c r="E143" s="5"/>
      <c r="F143" s="5"/>
      <c r="G143" s="5"/>
    </row>
    <row r="144" spans="1:7" ht="15.6" hidden="1" x14ac:dyDescent="0.3">
      <c r="A144" s="5"/>
      <c r="B144" s="5"/>
      <c r="C144" s="5"/>
      <c r="D144" s="5"/>
      <c r="E144" s="5"/>
      <c r="F144" s="5"/>
      <c r="G144" s="5"/>
    </row>
    <row r="145" spans="1:7" ht="15.6" hidden="1" x14ac:dyDescent="0.3">
      <c r="A145" s="5"/>
      <c r="B145" s="5"/>
      <c r="C145" s="5"/>
      <c r="D145" s="5"/>
      <c r="E145" s="5"/>
      <c r="F145" s="5"/>
      <c r="G145" s="5"/>
    </row>
    <row r="146" spans="1:7" ht="15.6" hidden="1" x14ac:dyDescent="0.3">
      <c r="A146" s="5"/>
      <c r="B146" s="5"/>
      <c r="C146" s="5"/>
      <c r="D146" s="5"/>
      <c r="E146" s="5"/>
      <c r="F146" s="5"/>
      <c r="G146" s="5"/>
    </row>
    <row r="147" spans="1:7" ht="15.6" hidden="1" x14ac:dyDescent="0.3">
      <c r="A147" s="5"/>
      <c r="B147" s="5"/>
      <c r="C147" s="5"/>
      <c r="D147" s="5"/>
      <c r="E147" s="5"/>
      <c r="F147" s="5"/>
      <c r="G147" s="5"/>
    </row>
    <row r="148" spans="1:7" ht="15.6" hidden="1" x14ac:dyDescent="0.3">
      <c r="A148" s="5"/>
      <c r="B148" s="5"/>
      <c r="C148" s="5"/>
      <c r="D148" s="5"/>
      <c r="E148" s="5"/>
      <c r="F148" s="5"/>
      <c r="G148" s="5"/>
    </row>
    <row r="149" spans="1:7" ht="15.6" hidden="1" x14ac:dyDescent="0.3">
      <c r="A149" s="5"/>
      <c r="B149" s="5"/>
      <c r="C149" s="5"/>
      <c r="D149" s="5"/>
      <c r="E149" s="5"/>
      <c r="F149" s="5"/>
      <c r="G149" s="5"/>
    </row>
    <row r="150" spans="1:7" ht="15.6" hidden="1" x14ac:dyDescent="0.3">
      <c r="A150" s="5"/>
      <c r="B150" s="5"/>
      <c r="C150" s="5"/>
      <c r="D150" s="5"/>
      <c r="E150" s="5"/>
      <c r="F150" s="5"/>
      <c r="G150" s="5"/>
    </row>
    <row r="151" spans="1:7" ht="15.6" hidden="1" x14ac:dyDescent="0.3">
      <c r="A151" s="5"/>
      <c r="B151" s="5"/>
      <c r="C151" s="5"/>
      <c r="D151" s="5"/>
      <c r="E151" s="5"/>
      <c r="F151" s="5"/>
      <c r="G151" s="5"/>
    </row>
    <row r="152" spans="1:7" ht="15.6" hidden="1" x14ac:dyDescent="0.3">
      <c r="A152" s="5"/>
      <c r="B152" s="5"/>
      <c r="C152" s="5"/>
      <c r="D152" s="5"/>
      <c r="E152" s="5"/>
      <c r="F152" s="5"/>
      <c r="G152" s="5"/>
    </row>
    <row r="153" spans="1:7" ht="15.6" hidden="1" x14ac:dyDescent="0.3">
      <c r="A153" s="5"/>
      <c r="B153" s="5"/>
      <c r="C153" s="5"/>
      <c r="D153" s="5"/>
      <c r="E153" s="5"/>
      <c r="F153" s="5"/>
      <c r="G153" s="5"/>
    </row>
    <row r="154" spans="1:7" ht="15.6" hidden="1" x14ac:dyDescent="0.3">
      <c r="A154" s="5"/>
      <c r="B154" s="5"/>
      <c r="C154" s="5"/>
      <c r="D154" s="5"/>
      <c r="E154" s="5"/>
      <c r="F154" s="5"/>
      <c r="G154" s="5"/>
    </row>
    <row r="155" spans="1:7" ht="15.6" hidden="1" x14ac:dyDescent="0.3">
      <c r="A155" s="5"/>
      <c r="B155" s="5"/>
      <c r="C155" s="5"/>
      <c r="D155" s="5"/>
      <c r="E155" s="5"/>
      <c r="F155" s="5"/>
      <c r="G155" s="5"/>
    </row>
    <row r="156" spans="1:7" ht="15.6" hidden="1" x14ac:dyDescent="0.3">
      <c r="A156" s="5"/>
      <c r="B156" s="5"/>
      <c r="C156" s="5"/>
      <c r="D156" s="5"/>
      <c r="E156" s="5"/>
      <c r="F156" s="5"/>
      <c r="G156" s="5"/>
    </row>
    <row r="157" spans="1:7" ht="15.6" hidden="1" x14ac:dyDescent="0.3">
      <c r="A157" s="5"/>
      <c r="B157" s="5"/>
      <c r="C157" s="5"/>
      <c r="D157" s="5"/>
      <c r="E157" s="5"/>
      <c r="F157" s="5"/>
      <c r="G157" s="5"/>
    </row>
    <row r="158" spans="1:7" ht="15.6" hidden="1" x14ac:dyDescent="0.3">
      <c r="A158" s="5"/>
      <c r="B158" s="5"/>
      <c r="C158" s="5"/>
      <c r="D158" s="5"/>
      <c r="E158" s="5"/>
      <c r="F158" s="5"/>
      <c r="G158" s="5"/>
    </row>
    <row r="159" spans="1:7" ht="15.6" hidden="1" x14ac:dyDescent="0.3">
      <c r="A159" s="5"/>
      <c r="B159" s="5"/>
      <c r="C159" s="5"/>
      <c r="D159" s="5"/>
      <c r="E159" s="5"/>
      <c r="F159" s="5"/>
      <c r="G159" s="5"/>
    </row>
    <row r="160" spans="1:7" ht="15.6" hidden="1" x14ac:dyDescent="0.3">
      <c r="A160" s="5"/>
      <c r="B160" s="5"/>
      <c r="C160" s="5"/>
      <c r="D160" s="5"/>
      <c r="E160" s="5"/>
      <c r="F160" s="5"/>
      <c r="G160" s="5"/>
    </row>
    <row r="161" spans="1:7" ht="15.6" hidden="1" x14ac:dyDescent="0.3">
      <c r="A161" s="5"/>
      <c r="B161" s="5"/>
      <c r="C161" s="5"/>
      <c r="D161" s="5"/>
      <c r="E161" s="5"/>
      <c r="F161" s="5"/>
      <c r="G161" s="5"/>
    </row>
    <row r="162" spans="1:7" ht="15.6" hidden="1" x14ac:dyDescent="0.3">
      <c r="A162" s="5"/>
      <c r="B162" s="5"/>
      <c r="C162" s="5"/>
      <c r="D162" s="5"/>
      <c r="E162" s="5"/>
      <c r="F162" s="5"/>
      <c r="G162" s="5"/>
    </row>
    <row r="163" spans="1:7" ht="15.6" hidden="1" x14ac:dyDescent="0.3">
      <c r="A163" s="5"/>
      <c r="B163" s="5"/>
      <c r="C163" s="5"/>
      <c r="D163" s="5"/>
      <c r="E163" s="5"/>
      <c r="F163" s="5"/>
      <c r="G163" s="5"/>
    </row>
    <row r="164" spans="1:7" ht="15.6" hidden="1" x14ac:dyDescent="0.3">
      <c r="A164" s="5"/>
      <c r="B164" s="5"/>
      <c r="C164" s="5"/>
      <c r="D164" s="5"/>
      <c r="E164" s="5"/>
      <c r="F164" s="5"/>
      <c r="G164" s="5"/>
    </row>
    <row r="165" spans="1:7" ht="15.6" hidden="1" x14ac:dyDescent="0.3">
      <c r="A165" s="5"/>
      <c r="B165" s="5"/>
      <c r="C165" s="5"/>
      <c r="D165" s="5"/>
      <c r="E165" s="5"/>
      <c r="F165" s="5"/>
      <c r="G165" s="5"/>
    </row>
    <row r="166" spans="1:7" ht="15.6" hidden="1" x14ac:dyDescent="0.3">
      <c r="A166" s="5"/>
      <c r="B166" s="5"/>
      <c r="C166" s="5"/>
      <c r="D166" s="5"/>
      <c r="E166" s="5"/>
      <c r="F166" s="5"/>
      <c r="G166" s="5"/>
    </row>
    <row r="167" spans="1:7" ht="15.6" hidden="1" x14ac:dyDescent="0.3">
      <c r="A167" s="5"/>
      <c r="B167" s="5"/>
      <c r="C167" s="5"/>
      <c r="D167" s="5"/>
      <c r="E167" s="5"/>
      <c r="F167" s="5"/>
      <c r="G167" s="5"/>
    </row>
    <row r="168" spans="1:7" ht="15.6" hidden="1" x14ac:dyDescent="0.3">
      <c r="A168" s="5"/>
      <c r="B168" s="5"/>
      <c r="C168" s="5"/>
      <c r="D168" s="5"/>
      <c r="E168" s="5"/>
      <c r="F168" s="5"/>
      <c r="G168" s="5"/>
    </row>
    <row r="169" spans="1:7" ht="15.6" hidden="1" x14ac:dyDescent="0.3">
      <c r="A169" s="5"/>
      <c r="B169" s="5"/>
      <c r="C169" s="5"/>
      <c r="D169" s="5"/>
      <c r="E169" s="5"/>
      <c r="F169" s="5"/>
      <c r="G169" s="5"/>
    </row>
    <row r="170" spans="1:7" ht="15.6" hidden="1" x14ac:dyDescent="0.3">
      <c r="A170" s="5"/>
      <c r="B170" s="5"/>
      <c r="C170" s="5"/>
      <c r="D170" s="5"/>
      <c r="E170" s="5"/>
      <c r="F170" s="5"/>
      <c r="G170" s="5"/>
    </row>
    <row r="171" spans="1:7" ht="15.6" hidden="1" x14ac:dyDescent="0.3">
      <c r="A171" s="5"/>
      <c r="B171" s="5"/>
      <c r="C171" s="5"/>
      <c r="D171" s="5"/>
      <c r="E171" s="5"/>
      <c r="F171" s="5"/>
      <c r="G171" s="5"/>
    </row>
    <row r="172" spans="1:7" ht="15.6" hidden="1" x14ac:dyDescent="0.3">
      <c r="A172" s="5"/>
      <c r="B172" s="5"/>
      <c r="C172" s="5"/>
      <c r="D172" s="5"/>
      <c r="E172" s="5"/>
      <c r="F172" s="5"/>
      <c r="G172" s="5"/>
    </row>
    <row r="173" spans="1:7" ht="15.6" hidden="1" x14ac:dyDescent="0.3">
      <c r="A173" s="5"/>
      <c r="B173" s="5"/>
      <c r="C173" s="5"/>
      <c r="D173" s="5"/>
      <c r="E173" s="5"/>
      <c r="F173" s="5"/>
      <c r="G173" s="5"/>
    </row>
    <row r="174" spans="1:7" ht="15.6" hidden="1" x14ac:dyDescent="0.3">
      <c r="A174" s="5"/>
      <c r="B174" s="5"/>
      <c r="C174" s="5"/>
      <c r="D174" s="5"/>
      <c r="E174" s="5"/>
      <c r="F174" s="5"/>
      <c r="G174" s="5"/>
    </row>
    <row r="175" spans="1:7" ht="15.6" hidden="1" x14ac:dyDescent="0.3">
      <c r="A175" s="5"/>
      <c r="B175" s="5"/>
      <c r="C175" s="5"/>
      <c r="D175" s="5"/>
      <c r="E175" s="5"/>
      <c r="F175" s="5"/>
      <c r="G175" s="5"/>
    </row>
    <row r="176" spans="1:7" ht="15.6" hidden="1" x14ac:dyDescent="0.3">
      <c r="A176" s="5"/>
      <c r="B176" s="5"/>
      <c r="C176" s="5"/>
      <c r="D176" s="5"/>
      <c r="E176" s="5"/>
      <c r="F176" s="5"/>
      <c r="G176" s="5"/>
    </row>
    <row r="177" spans="1:7" ht="15.6" hidden="1" x14ac:dyDescent="0.3">
      <c r="A177" s="5"/>
      <c r="B177" s="5"/>
      <c r="C177" s="5"/>
      <c r="D177" s="5"/>
      <c r="E177" s="5"/>
      <c r="F177" s="5"/>
      <c r="G177" s="5"/>
    </row>
    <row r="178" spans="1:7" ht="15.6" hidden="1" x14ac:dyDescent="0.3">
      <c r="A178" s="5"/>
      <c r="B178" s="5"/>
      <c r="C178" s="5"/>
      <c r="D178" s="5"/>
      <c r="E178" s="5"/>
      <c r="F178" s="5"/>
      <c r="G178" s="5"/>
    </row>
    <row r="179" spans="1:7" ht="15.6" hidden="1" x14ac:dyDescent="0.3">
      <c r="A179" s="5"/>
      <c r="B179" s="5"/>
      <c r="C179" s="5"/>
      <c r="D179" s="5"/>
      <c r="E179" s="5"/>
      <c r="F179" s="5"/>
      <c r="G179" s="5"/>
    </row>
    <row r="180" spans="1:7" ht="15.6" hidden="1" x14ac:dyDescent="0.3">
      <c r="A180" s="5"/>
      <c r="B180" s="5"/>
      <c r="C180" s="5"/>
      <c r="D180" s="5"/>
      <c r="E180" s="5"/>
      <c r="F180" s="5"/>
      <c r="G180" s="5"/>
    </row>
    <row r="181" spans="1:7" ht="15.6" hidden="1" x14ac:dyDescent="0.3">
      <c r="A181" s="5"/>
      <c r="B181" s="5"/>
      <c r="C181" s="5"/>
      <c r="D181" s="5"/>
      <c r="E181" s="5"/>
      <c r="F181" s="5"/>
      <c r="G181" s="5"/>
    </row>
    <row r="182" spans="1:7" ht="15.6" hidden="1" x14ac:dyDescent="0.3">
      <c r="A182" s="5"/>
      <c r="B182" s="5"/>
      <c r="C182" s="5"/>
      <c r="D182" s="5"/>
      <c r="E182" s="5"/>
      <c r="F182" s="5"/>
      <c r="G182" s="5"/>
    </row>
    <row r="183" spans="1:7" ht="15.6" hidden="1" x14ac:dyDescent="0.3">
      <c r="A183" s="5"/>
      <c r="B183" s="5"/>
      <c r="C183" s="5"/>
      <c r="D183" s="5"/>
      <c r="E183" s="5"/>
      <c r="F183" s="5"/>
      <c r="G183" s="5"/>
    </row>
    <row r="184" spans="1:7" ht="15.6" hidden="1" x14ac:dyDescent="0.3">
      <c r="A184" s="5"/>
      <c r="B184" s="5"/>
      <c r="C184" s="5"/>
      <c r="D184" s="5"/>
      <c r="E184" s="5"/>
      <c r="F184" s="5"/>
      <c r="G184" s="5"/>
    </row>
    <row r="185" spans="1:7" ht="15.6" hidden="1" x14ac:dyDescent="0.3">
      <c r="A185" s="5"/>
      <c r="B185" s="5"/>
      <c r="C185" s="5"/>
      <c r="D185" s="5"/>
      <c r="E185" s="5"/>
      <c r="F185" s="5"/>
      <c r="G185" s="5"/>
    </row>
    <row r="186" spans="1:7" ht="15.6" hidden="1" x14ac:dyDescent="0.3">
      <c r="A186" s="5"/>
      <c r="B186" s="5"/>
      <c r="C186" s="5"/>
      <c r="D186" s="5"/>
      <c r="E186" s="5"/>
      <c r="F186" s="5"/>
      <c r="G186" s="5"/>
    </row>
    <row r="187" spans="1:7" ht="15.6" hidden="1" x14ac:dyDescent="0.3">
      <c r="A187" s="5"/>
      <c r="B187" s="5"/>
      <c r="C187" s="5"/>
      <c r="D187" s="5"/>
      <c r="E187" s="5"/>
      <c r="F187" s="5"/>
      <c r="G187" s="5"/>
    </row>
    <row r="188" spans="1:7" ht="15.6" hidden="1" x14ac:dyDescent="0.3">
      <c r="A188" s="5"/>
      <c r="B188" s="5"/>
      <c r="C188" s="5"/>
      <c r="D188" s="5"/>
      <c r="E188" s="5"/>
      <c r="F188" s="5"/>
      <c r="G188" s="5"/>
    </row>
    <row r="189" spans="1:7" ht="15.6" hidden="1" x14ac:dyDescent="0.3">
      <c r="A189" s="5"/>
      <c r="B189" s="5"/>
      <c r="C189" s="5"/>
      <c r="D189" s="5"/>
      <c r="E189" s="5"/>
      <c r="F189" s="5"/>
      <c r="G189" s="5"/>
    </row>
    <row r="190" spans="1:7" ht="15.6" hidden="1" x14ac:dyDescent="0.3">
      <c r="A190" s="5"/>
      <c r="B190" s="5"/>
      <c r="C190" s="5"/>
      <c r="D190" s="5"/>
      <c r="E190" s="5"/>
      <c r="F190" s="5"/>
      <c r="G190" s="5"/>
    </row>
    <row r="191" spans="1:7" ht="15.6" hidden="1" x14ac:dyDescent="0.3">
      <c r="A191" s="5"/>
      <c r="B191" s="5"/>
      <c r="C191" s="5"/>
      <c r="D191" s="5"/>
      <c r="E191" s="5"/>
      <c r="F191" s="5"/>
      <c r="G191" s="5"/>
    </row>
    <row r="192" spans="1:7" ht="15.6" hidden="1" x14ac:dyDescent="0.3">
      <c r="A192" s="5"/>
      <c r="B192" s="5"/>
      <c r="C192" s="5"/>
      <c r="D192" s="5"/>
      <c r="E192" s="5"/>
      <c r="F192" s="5"/>
      <c r="G192" s="5"/>
    </row>
    <row r="193" spans="1:7" ht="15.6" hidden="1" x14ac:dyDescent="0.3">
      <c r="A193" s="5"/>
      <c r="B193" s="5"/>
      <c r="C193" s="5"/>
      <c r="D193" s="5"/>
      <c r="E193" s="5"/>
      <c r="F193" s="5"/>
      <c r="G193" s="5"/>
    </row>
    <row r="194" spans="1:7" ht="15.6" hidden="1" x14ac:dyDescent="0.3">
      <c r="A194" s="5"/>
      <c r="B194" s="5"/>
      <c r="C194" s="5"/>
      <c r="D194" s="5"/>
      <c r="E194" s="5"/>
      <c r="F194" s="5"/>
      <c r="G194" s="5"/>
    </row>
    <row r="195" spans="1:7" ht="15.6" hidden="1" x14ac:dyDescent="0.3">
      <c r="A195" s="5"/>
      <c r="B195" s="5"/>
      <c r="C195" s="5"/>
      <c r="D195" s="5"/>
      <c r="E195" s="5"/>
      <c r="F195" s="5"/>
      <c r="G195" s="5"/>
    </row>
    <row r="196" spans="1:7" ht="15.6" hidden="1" x14ac:dyDescent="0.3">
      <c r="A196" s="5"/>
      <c r="B196" s="5"/>
      <c r="C196" s="5"/>
      <c r="D196" s="5"/>
      <c r="E196" s="5"/>
      <c r="F196" s="5"/>
      <c r="G196" s="5"/>
    </row>
    <row r="197" spans="1:7" ht="15.6" hidden="1" x14ac:dyDescent="0.3">
      <c r="A197" s="5"/>
      <c r="B197" s="5"/>
      <c r="C197" s="5"/>
      <c r="D197" s="5"/>
      <c r="E197" s="5"/>
      <c r="F197" s="5"/>
      <c r="G197" s="5"/>
    </row>
    <row r="198" spans="1:7" ht="15.6" hidden="1" x14ac:dyDescent="0.3">
      <c r="A198" s="5"/>
      <c r="B198" s="5"/>
      <c r="C198" s="5"/>
      <c r="D198" s="5"/>
      <c r="E198" s="5"/>
      <c r="F198" s="5"/>
      <c r="G198" s="5"/>
    </row>
    <row r="199" spans="1:7" ht="15.6" hidden="1" x14ac:dyDescent="0.3">
      <c r="A199" s="5"/>
      <c r="B199" s="5"/>
      <c r="C199" s="5"/>
      <c r="D199" s="5"/>
      <c r="E199" s="5"/>
      <c r="F199" s="5"/>
      <c r="G199" s="5"/>
    </row>
    <row r="200" spans="1:7" ht="15.6" hidden="1" x14ac:dyDescent="0.3">
      <c r="A200" s="5"/>
      <c r="B200" s="5"/>
      <c r="C200" s="5"/>
      <c r="D200" s="5"/>
      <c r="E200" s="5"/>
      <c r="F200" s="5"/>
      <c r="G200" s="5"/>
    </row>
    <row r="201" spans="1:7" ht="15.6" hidden="1" x14ac:dyDescent="0.3">
      <c r="A201" s="5"/>
      <c r="B201" s="5"/>
      <c r="C201" s="5"/>
      <c r="D201" s="5"/>
      <c r="E201" s="5"/>
      <c r="F201" s="5"/>
      <c r="G201" s="5"/>
    </row>
    <row r="202" spans="1:7" ht="15.6" hidden="1" x14ac:dyDescent="0.3">
      <c r="A202" s="5"/>
      <c r="B202" s="5"/>
      <c r="C202" s="5"/>
      <c r="D202" s="5"/>
      <c r="E202" s="5"/>
      <c r="F202" s="5"/>
      <c r="G202" s="5"/>
    </row>
    <row r="203" spans="1:7" ht="15.6" hidden="1" x14ac:dyDescent="0.3">
      <c r="A203" s="5"/>
      <c r="B203" s="5"/>
      <c r="C203" s="5"/>
      <c r="D203" s="5"/>
      <c r="E203" s="5"/>
      <c r="F203" s="5"/>
      <c r="G203" s="5"/>
    </row>
    <row r="204" spans="1:7" ht="15.6" hidden="1" x14ac:dyDescent="0.3">
      <c r="A204" s="5"/>
      <c r="B204" s="5"/>
      <c r="C204" s="5"/>
      <c r="D204" s="5"/>
      <c r="E204" s="5"/>
      <c r="F204" s="5"/>
      <c r="G204" s="5"/>
    </row>
    <row r="205" spans="1:7" ht="15.6" hidden="1" x14ac:dyDescent="0.3">
      <c r="A205" s="5"/>
      <c r="B205" s="5"/>
      <c r="C205" s="5"/>
      <c r="D205" s="5"/>
      <c r="E205" s="5"/>
      <c r="F205" s="5"/>
      <c r="G205" s="5"/>
    </row>
    <row r="206" spans="1:7" ht="15.6" hidden="1" x14ac:dyDescent="0.3">
      <c r="A206" s="5"/>
      <c r="B206" s="5"/>
      <c r="C206" s="5"/>
      <c r="D206" s="5"/>
      <c r="E206" s="5"/>
      <c r="F206" s="5"/>
      <c r="G206" s="5"/>
    </row>
    <row r="207" spans="1:7" ht="15.6" hidden="1" x14ac:dyDescent="0.3">
      <c r="A207" s="5"/>
      <c r="B207" s="5"/>
      <c r="C207" s="5"/>
      <c r="D207" s="5"/>
      <c r="E207" s="5"/>
      <c r="F207" s="5"/>
      <c r="G207" s="5"/>
    </row>
    <row r="208" spans="1:7" ht="15.6" hidden="1" x14ac:dyDescent="0.3">
      <c r="A208" s="5"/>
      <c r="B208" s="5"/>
      <c r="C208" s="5"/>
      <c r="D208" s="5"/>
      <c r="E208" s="5"/>
      <c r="F208" s="5"/>
      <c r="G208" s="5"/>
    </row>
    <row r="209" spans="1:7" ht="15.6" hidden="1" x14ac:dyDescent="0.3">
      <c r="A209" s="5"/>
      <c r="B209" s="5"/>
      <c r="C209" s="5"/>
      <c r="D209" s="5"/>
      <c r="E209" s="5"/>
      <c r="F209" s="5"/>
      <c r="G209" s="5"/>
    </row>
    <row r="210" spans="1:7" ht="15.6" hidden="1" x14ac:dyDescent="0.3">
      <c r="A210" s="5"/>
      <c r="B210" s="5"/>
      <c r="C210" s="5"/>
      <c r="D210" s="5"/>
      <c r="E210" s="5"/>
      <c r="F210" s="5"/>
      <c r="G210" s="5"/>
    </row>
    <row r="211" spans="1:7" ht="15.6" hidden="1" x14ac:dyDescent="0.3">
      <c r="A211" s="5"/>
      <c r="B211" s="5"/>
      <c r="C211" s="5"/>
      <c r="D211" s="5"/>
      <c r="E211" s="5"/>
      <c r="F211" s="5"/>
      <c r="G211" s="5"/>
    </row>
    <row r="212" spans="1:7" ht="15.6" hidden="1" x14ac:dyDescent="0.3">
      <c r="A212" s="5"/>
      <c r="B212" s="5"/>
      <c r="C212" s="5"/>
      <c r="D212" s="5"/>
      <c r="E212" s="5"/>
      <c r="F212" s="5"/>
      <c r="G212" s="5"/>
    </row>
    <row r="213" spans="1:7" ht="15.6" hidden="1" x14ac:dyDescent="0.3">
      <c r="A213" s="5"/>
      <c r="B213" s="5"/>
      <c r="C213" s="5"/>
      <c r="D213" s="5"/>
      <c r="E213" s="5"/>
      <c r="F213" s="5"/>
      <c r="G213" s="5"/>
    </row>
    <row r="214" spans="1:7" ht="15.6" hidden="1" x14ac:dyDescent="0.3">
      <c r="A214" s="5"/>
      <c r="B214" s="5"/>
      <c r="C214" s="5"/>
      <c r="D214" s="5"/>
      <c r="E214" s="5"/>
      <c r="F214" s="5"/>
      <c r="G214" s="5"/>
    </row>
    <row r="215" spans="1:7" ht="15.6" hidden="1" x14ac:dyDescent="0.3">
      <c r="A215" s="5"/>
      <c r="B215" s="5"/>
      <c r="C215" s="5"/>
      <c r="D215" s="5"/>
      <c r="E215" s="5"/>
      <c r="F215" s="5"/>
      <c r="G215" s="5"/>
    </row>
    <row r="216" spans="1:7" ht="15.6" hidden="1" x14ac:dyDescent="0.3">
      <c r="A216" s="5"/>
      <c r="B216" s="5"/>
      <c r="C216" s="5"/>
      <c r="D216" s="5"/>
      <c r="E216" s="5"/>
      <c r="F216" s="5"/>
      <c r="G216" s="5"/>
    </row>
    <row r="217" spans="1:7" ht="15.6" hidden="1" x14ac:dyDescent="0.3">
      <c r="A217" s="5"/>
      <c r="B217" s="5"/>
      <c r="C217" s="5"/>
      <c r="D217" s="5"/>
      <c r="E217" s="5"/>
      <c r="F217" s="5"/>
      <c r="G217" s="5"/>
    </row>
    <row r="218" spans="1:7" ht="15.6" hidden="1" x14ac:dyDescent="0.3">
      <c r="A218" s="5"/>
      <c r="B218" s="5"/>
      <c r="C218" s="5"/>
      <c r="D218" s="5"/>
      <c r="E218" s="5"/>
      <c r="F218" s="5"/>
      <c r="G218" s="5"/>
    </row>
    <row r="219" spans="1:7" ht="15.6" hidden="1" x14ac:dyDescent="0.3">
      <c r="A219" s="5"/>
      <c r="B219" s="5"/>
      <c r="C219" s="5"/>
      <c r="D219" s="5"/>
      <c r="E219" s="5"/>
      <c r="F219" s="5"/>
      <c r="G219" s="5"/>
    </row>
    <row r="220" spans="1:7" ht="15.6" hidden="1" x14ac:dyDescent="0.3">
      <c r="A220" s="5"/>
      <c r="B220" s="5"/>
      <c r="C220" s="5"/>
      <c r="D220" s="5"/>
      <c r="E220" s="5"/>
      <c r="F220" s="5"/>
      <c r="G220" s="5"/>
    </row>
    <row r="221" spans="1:7" ht="15.6" hidden="1" x14ac:dyDescent="0.3">
      <c r="A221" s="5"/>
      <c r="B221" s="5"/>
      <c r="C221" s="5"/>
      <c r="D221" s="5"/>
      <c r="E221" s="5"/>
      <c r="F221" s="5"/>
      <c r="G221" s="5"/>
    </row>
    <row r="222" spans="1:7" ht="15.6" hidden="1" x14ac:dyDescent="0.3">
      <c r="A222" s="5"/>
      <c r="B222" s="5"/>
      <c r="C222" s="5"/>
      <c r="D222" s="5"/>
      <c r="E222" s="5"/>
      <c r="F222" s="5"/>
      <c r="G222" s="5"/>
    </row>
    <row r="223" spans="1:7" ht="15.6" hidden="1" x14ac:dyDescent="0.3">
      <c r="A223" s="5"/>
      <c r="B223" s="5"/>
      <c r="C223" s="5"/>
      <c r="D223" s="5"/>
      <c r="E223" s="5"/>
      <c r="F223" s="5"/>
      <c r="G223" s="5"/>
    </row>
    <row r="224" spans="1:7" ht="15.6" hidden="1" x14ac:dyDescent="0.3">
      <c r="A224" s="5"/>
      <c r="B224" s="5"/>
      <c r="C224" s="5"/>
      <c r="D224" s="5"/>
      <c r="E224" s="5"/>
      <c r="F224" s="5"/>
      <c r="G224" s="5"/>
    </row>
    <row r="225" spans="1:7" ht="15.6" hidden="1" x14ac:dyDescent="0.3">
      <c r="A225" s="5"/>
      <c r="B225" s="5"/>
      <c r="C225" s="5"/>
      <c r="D225" s="5"/>
      <c r="E225" s="5"/>
      <c r="F225" s="5"/>
      <c r="G225" s="5"/>
    </row>
    <row r="226" spans="1:7" ht="15.6" hidden="1" x14ac:dyDescent="0.3">
      <c r="A226" s="5"/>
      <c r="B226" s="5"/>
      <c r="C226" s="5"/>
      <c r="D226" s="5"/>
      <c r="E226" s="5"/>
      <c r="F226" s="5"/>
      <c r="G226" s="5"/>
    </row>
    <row r="227" spans="1:7" ht="15.6" hidden="1" x14ac:dyDescent="0.3">
      <c r="A227" s="5"/>
      <c r="B227" s="5"/>
      <c r="C227" s="5"/>
      <c r="D227" s="5"/>
      <c r="E227" s="5"/>
      <c r="F227" s="5"/>
      <c r="G227" s="5"/>
    </row>
    <row r="228" spans="1:7" ht="15.6" hidden="1" x14ac:dyDescent="0.3">
      <c r="A228" s="5"/>
      <c r="B228" s="5"/>
      <c r="C228" s="5"/>
      <c r="D228" s="5"/>
      <c r="E228" s="5"/>
      <c r="F228" s="5"/>
      <c r="G228" s="5"/>
    </row>
    <row r="229" spans="1:7" ht="15.6" hidden="1" x14ac:dyDescent="0.3">
      <c r="A229" s="5"/>
      <c r="B229" s="5"/>
      <c r="C229" s="5"/>
      <c r="D229" s="5"/>
      <c r="E229" s="5"/>
      <c r="F229" s="5"/>
      <c r="G229" s="5"/>
    </row>
    <row r="230" spans="1:7" ht="15.6" hidden="1" x14ac:dyDescent="0.3">
      <c r="A230" s="5"/>
      <c r="B230" s="5"/>
      <c r="C230" s="5"/>
      <c r="D230" s="5"/>
      <c r="E230" s="5"/>
      <c r="F230" s="5"/>
      <c r="G230" s="5"/>
    </row>
    <row r="231" spans="1:7" ht="15.6" hidden="1" x14ac:dyDescent="0.3">
      <c r="A231" s="5"/>
      <c r="B231" s="5"/>
      <c r="C231" s="5"/>
      <c r="D231" s="5"/>
      <c r="E231" s="5"/>
      <c r="F231" s="5"/>
      <c r="G231" s="5"/>
    </row>
    <row r="232" spans="1:7" ht="15.6" hidden="1" x14ac:dyDescent="0.3">
      <c r="A232" s="5"/>
      <c r="B232" s="5"/>
      <c r="C232" s="5"/>
      <c r="D232" s="5"/>
      <c r="E232" s="5"/>
      <c r="F232" s="5"/>
      <c r="G232" s="5"/>
    </row>
    <row r="233" spans="1:7" ht="15.6" hidden="1" x14ac:dyDescent="0.3">
      <c r="A233" s="5"/>
      <c r="B233" s="5"/>
      <c r="C233" s="5"/>
      <c r="D233" s="5"/>
      <c r="E233" s="5"/>
      <c r="F233" s="5"/>
      <c r="G233" s="5"/>
    </row>
    <row r="234" spans="1:7" ht="15.6" hidden="1" x14ac:dyDescent="0.3">
      <c r="A234" s="5"/>
      <c r="B234" s="5"/>
      <c r="C234" s="5"/>
      <c r="D234" s="5"/>
      <c r="E234" s="5"/>
      <c r="F234" s="5"/>
      <c r="G234" s="5"/>
    </row>
    <row r="235" spans="1:7" ht="15.6" hidden="1" x14ac:dyDescent="0.3">
      <c r="A235" s="5"/>
      <c r="B235" s="5"/>
      <c r="C235" s="5"/>
      <c r="D235" s="5"/>
      <c r="E235" s="5"/>
      <c r="F235" s="5"/>
      <c r="G235" s="5"/>
    </row>
    <row r="236" spans="1:7" ht="15.6" hidden="1" x14ac:dyDescent="0.3">
      <c r="A236" s="5"/>
      <c r="B236" s="5"/>
      <c r="C236" s="5"/>
      <c r="D236" s="5"/>
      <c r="E236" s="5"/>
      <c r="F236" s="5"/>
      <c r="G236" s="5"/>
    </row>
    <row r="237" spans="1:7" ht="15.6" hidden="1" x14ac:dyDescent="0.3">
      <c r="A237" s="5"/>
      <c r="B237" s="5"/>
      <c r="C237" s="5"/>
      <c r="D237" s="5"/>
      <c r="E237" s="5"/>
      <c r="F237" s="5"/>
      <c r="G237" s="5"/>
    </row>
    <row r="238" spans="1:7" ht="15.6" hidden="1" x14ac:dyDescent="0.3">
      <c r="A238" s="5"/>
      <c r="B238" s="5"/>
      <c r="C238" s="5"/>
      <c r="D238" s="5"/>
      <c r="E238" s="5"/>
      <c r="F238" s="5"/>
      <c r="G238" s="5"/>
    </row>
    <row r="239" spans="1:7" ht="15.6" hidden="1" x14ac:dyDescent="0.3">
      <c r="A239" s="5"/>
      <c r="B239" s="5"/>
      <c r="C239" s="5"/>
      <c r="D239" s="5"/>
      <c r="E239" s="5"/>
      <c r="F239" s="5"/>
      <c r="G239" s="5"/>
    </row>
    <row r="240" spans="1:7" ht="15.6" hidden="1" x14ac:dyDescent="0.3">
      <c r="A240" s="5"/>
      <c r="B240" s="5"/>
      <c r="C240" s="5"/>
      <c r="D240" s="5"/>
      <c r="E240" s="5"/>
      <c r="F240" s="5"/>
      <c r="G240" s="5"/>
    </row>
    <row r="241" spans="1:7" ht="15.6" hidden="1" x14ac:dyDescent="0.3">
      <c r="A241" s="5"/>
      <c r="B241" s="5"/>
      <c r="C241" s="5"/>
      <c r="D241" s="5"/>
      <c r="E241" s="5"/>
      <c r="F241" s="5"/>
      <c r="G241" s="5"/>
    </row>
    <row r="242" spans="1:7" ht="15.6" hidden="1" x14ac:dyDescent="0.3">
      <c r="A242" s="5"/>
      <c r="B242" s="5"/>
      <c r="C242" s="5"/>
      <c r="D242" s="5"/>
      <c r="E242" s="5"/>
      <c r="F242" s="5"/>
      <c r="G242" s="5"/>
    </row>
    <row r="243" spans="1:7" ht="15.6" hidden="1" x14ac:dyDescent="0.3">
      <c r="A243" s="5"/>
      <c r="B243" s="5"/>
      <c r="C243" s="5"/>
      <c r="D243" s="5"/>
      <c r="E243" s="5"/>
      <c r="F243" s="5"/>
      <c r="G243" s="5"/>
    </row>
    <row r="244" spans="1:7" ht="15.6" hidden="1" x14ac:dyDescent="0.3">
      <c r="A244" s="5"/>
      <c r="B244" s="5"/>
      <c r="C244" s="5"/>
      <c r="D244" s="5"/>
      <c r="E244" s="5"/>
      <c r="F244" s="5"/>
      <c r="G244" s="5"/>
    </row>
    <row r="245" spans="1:7" ht="15.6" hidden="1" x14ac:dyDescent="0.3">
      <c r="A245" s="5"/>
      <c r="B245" s="5"/>
      <c r="C245" s="5"/>
      <c r="D245" s="5"/>
      <c r="E245" s="5"/>
      <c r="F245" s="5"/>
      <c r="G245" s="5"/>
    </row>
    <row r="246" spans="1:7" ht="15.6" hidden="1" x14ac:dyDescent="0.3">
      <c r="A246" s="5"/>
      <c r="B246" s="5"/>
      <c r="C246" s="5"/>
      <c r="D246" s="5"/>
      <c r="E246" s="5"/>
      <c r="F246" s="5"/>
      <c r="G246" s="5"/>
    </row>
    <row r="247" spans="1:7" ht="15.6" hidden="1" x14ac:dyDescent="0.3">
      <c r="A247" s="5"/>
      <c r="B247" s="5"/>
      <c r="C247" s="5"/>
      <c r="D247" s="5"/>
      <c r="E247" s="5"/>
      <c r="F247" s="5"/>
      <c r="G247" s="5"/>
    </row>
    <row r="248" spans="1:7" ht="15.6" hidden="1" x14ac:dyDescent="0.3">
      <c r="A248" s="5"/>
      <c r="B248" s="5"/>
      <c r="C248" s="5"/>
      <c r="D248" s="5"/>
      <c r="E248" s="5"/>
      <c r="F248" s="5"/>
      <c r="G248" s="5"/>
    </row>
    <row r="249" spans="1:7" ht="15.6" hidden="1" x14ac:dyDescent="0.3">
      <c r="A249" s="5"/>
      <c r="B249" s="5"/>
      <c r="C249" s="5"/>
      <c r="D249" s="5"/>
      <c r="E249" s="5"/>
      <c r="F249" s="5"/>
      <c r="G249" s="5"/>
    </row>
    <row r="250" spans="1:7" ht="15.6" hidden="1" x14ac:dyDescent="0.3">
      <c r="A250" s="5"/>
      <c r="B250" s="5"/>
      <c r="C250" s="5"/>
      <c r="D250" s="5"/>
      <c r="E250" s="5"/>
      <c r="F250" s="5"/>
      <c r="G250" s="5"/>
    </row>
    <row r="251" spans="1:7" ht="15.6" hidden="1" x14ac:dyDescent="0.3">
      <c r="A251" s="5"/>
      <c r="B251" s="5"/>
      <c r="C251" s="5"/>
      <c r="D251" s="5"/>
      <c r="E251" s="5"/>
      <c r="F251" s="5"/>
      <c r="G251" s="5"/>
    </row>
    <row r="252" spans="1:7" ht="15.6" hidden="1" x14ac:dyDescent="0.3">
      <c r="A252" s="5"/>
      <c r="B252" s="5"/>
      <c r="C252" s="5"/>
      <c r="D252" s="5"/>
      <c r="E252" s="5"/>
      <c r="F252" s="5"/>
      <c r="G252" s="5"/>
    </row>
    <row r="253" spans="1:7" ht="15.6" hidden="1" x14ac:dyDescent="0.3">
      <c r="A253" s="5"/>
      <c r="B253" s="5"/>
      <c r="C253" s="5"/>
      <c r="D253" s="5"/>
      <c r="E253" s="5"/>
      <c r="F253" s="5"/>
      <c r="G253" s="5"/>
    </row>
    <row r="254" spans="1:7" ht="15.6" hidden="1" x14ac:dyDescent="0.3">
      <c r="A254" s="5"/>
      <c r="B254" s="5"/>
      <c r="C254" s="5"/>
      <c r="D254" s="5"/>
      <c r="E254" s="5"/>
      <c r="F254" s="5"/>
      <c r="G254" s="5"/>
    </row>
    <row r="255" spans="1:7" ht="15.6" hidden="1" x14ac:dyDescent="0.3">
      <c r="A255" s="5"/>
      <c r="B255" s="5"/>
      <c r="C255" s="5"/>
      <c r="D255" s="5"/>
      <c r="E255" s="5"/>
      <c r="F255" s="5"/>
      <c r="G255" s="5"/>
    </row>
    <row r="256" spans="1:7" ht="15.6" hidden="1" x14ac:dyDescent="0.3">
      <c r="A256" s="5"/>
      <c r="B256" s="5"/>
      <c r="C256" s="5"/>
      <c r="D256" s="5"/>
      <c r="E256" s="5"/>
      <c r="F256" s="5"/>
      <c r="G256" s="5"/>
    </row>
    <row r="257" spans="1:7" ht="15.6" hidden="1" x14ac:dyDescent="0.3">
      <c r="A257" s="5"/>
      <c r="B257" s="5"/>
      <c r="C257" s="5"/>
      <c r="D257" s="5"/>
      <c r="E257" s="5"/>
      <c r="F257" s="5"/>
      <c r="G257" s="5"/>
    </row>
    <row r="258" spans="1:7" ht="15.6" hidden="1" x14ac:dyDescent="0.3">
      <c r="A258" s="5"/>
      <c r="B258" s="5"/>
      <c r="C258" s="5"/>
      <c r="D258" s="5"/>
      <c r="E258" s="5"/>
      <c r="F258" s="5"/>
      <c r="G258" s="5"/>
    </row>
    <row r="259" spans="1:7" ht="15.6" hidden="1" x14ac:dyDescent="0.3">
      <c r="A259" s="5"/>
      <c r="B259" s="5"/>
      <c r="C259" s="5"/>
      <c r="D259" s="5"/>
      <c r="E259" s="5"/>
      <c r="F259" s="5"/>
      <c r="G259" s="5"/>
    </row>
    <row r="260" spans="1:7" ht="15.6" hidden="1" x14ac:dyDescent="0.3">
      <c r="A260" s="5"/>
      <c r="B260" s="5"/>
      <c r="C260" s="5"/>
      <c r="D260" s="5"/>
      <c r="E260" s="5"/>
      <c r="F260" s="5"/>
      <c r="G260" s="5"/>
    </row>
    <row r="261" spans="1:7" ht="15.6" hidden="1" x14ac:dyDescent="0.3">
      <c r="A261" s="5"/>
      <c r="B261" s="5"/>
      <c r="C261" s="5"/>
      <c r="D261" s="5"/>
      <c r="E261" s="5"/>
      <c r="F261" s="5"/>
      <c r="G261" s="5"/>
    </row>
    <row r="262" spans="1:7" ht="15.6" hidden="1" x14ac:dyDescent="0.3">
      <c r="A262" s="5"/>
      <c r="B262" s="5"/>
      <c r="C262" s="5"/>
      <c r="D262" s="5"/>
      <c r="E262" s="5"/>
      <c r="F262" s="5"/>
      <c r="G262" s="5"/>
    </row>
    <row r="263" spans="1:7" ht="15.6" hidden="1" x14ac:dyDescent="0.3">
      <c r="A263" s="5"/>
      <c r="B263" s="5"/>
      <c r="C263" s="5"/>
      <c r="D263" s="5"/>
      <c r="E263" s="5"/>
      <c r="F263" s="5"/>
      <c r="G263" s="5"/>
    </row>
    <row r="264" spans="1:7" ht="15.6" hidden="1" x14ac:dyDescent="0.3">
      <c r="A264" s="5"/>
      <c r="B264" s="5"/>
      <c r="C264" s="5"/>
      <c r="D264" s="5"/>
      <c r="E264" s="5"/>
      <c r="F264" s="5"/>
      <c r="G264" s="5"/>
    </row>
    <row r="265" spans="1:7" ht="15.6" hidden="1" x14ac:dyDescent="0.3">
      <c r="A265" s="5"/>
      <c r="B265" s="5"/>
      <c r="C265" s="5"/>
      <c r="D265" s="5"/>
      <c r="E265" s="5"/>
      <c r="F265" s="5"/>
      <c r="G265" s="5"/>
    </row>
    <row r="266" spans="1:7" ht="15.6" hidden="1" x14ac:dyDescent="0.3">
      <c r="A266" s="5"/>
      <c r="B266" s="5"/>
      <c r="C266" s="5"/>
      <c r="D266" s="5"/>
      <c r="E266" s="5"/>
      <c r="F266" s="5"/>
      <c r="G266" s="5"/>
    </row>
    <row r="267" spans="1:7" ht="15.6" hidden="1" x14ac:dyDescent="0.3">
      <c r="A267" s="5"/>
      <c r="B267" s="5"/>
      <c r="C267" s="5"/>
      <c r="D267" s="5"/>
      <c r="E267" s="5"/>
      <c r="F267" s="5"/>
      <c r="G267" s="5"/>
    </row>
    <row r="268" spans="1:7" ht="15.6" hidden="1" x14ac:dyDescent="0.3">
      <c r="A268" s="5"/>
      <c r="B268" s="5"/>
      <c r="C268" s="5"/>
      <c r="D268" s="5"/>
      <c r="E268" s="5"/>
      <c r="F268" s="5"/>
      <c r="G268" s="5"/>
    </row>
    <row r="269" spans="1:7" ht="15.6" hidden="1" x14ac:dyDescent="0.3">
      <c r="A269" s="5"/>
      <c r="B269" s="5"/>
      <c r="C269" s="5"/>
      <c r="D269" s="5"/>
      <c r="E269" s="5"/>
      <c r="F269" s="5"/>
      <c r="G269" s="5"/>
    </row>
    <row r="270" spans="1:7" ht="15.6" hidden="1" x14ac:dyDescent="0.3">
      <c r="A270" s="5"/>
      <c r="B270" s="5"/>
      <c r="C270" s="5"/>
      <c r="D270" s="5"/>
      <c r="E270" s="5"/>
      <c r="F270" s="5"/>
      <c r="G270" s="5"/>
    </row>
    <row r="271" spans="1:7" ht="15.6" hidden="1" x14ac:dyDescent="0.3">
      <c r="A271" s="5"/>
      <c r="B271" s="5"/>
      <c r="C271" s="5"/>
      <c r="D271" s="5"/>
      <c r="E271" s="5"/>
      <c r="F271" s="5"/>
      <c r="G271" s="5"/>
    </row>
    <row r="272" spans="1:7" ht="15.6" hidden="1" x14ac:dyDescent="0.3">
      <c r="A272" s="5"/>
      <c r="B272" s="5"/>
      <c r="C272" s="5"/>
      <c r="D272" s="5"/>
      <c r="E272" s="5"/>
      <c r="F272" s="5"/>
      <c r="G272" s="5"/>
    </row>
    <row r="273" spans="1:7" ht="15.6" hidden="1" x14ac:dyDescent="0.3">
      <c r="A273" s="5"/>
      <c r="B273" s="5"/>
      <c r="C273" s="5"/>
      <c r="D273" s="5"/>
      <c r="E273" s="5"/>
      <c r="F273" s="5"/>
      <c r="G273" s="5"/>
    </row>
    <row r="274" spans="1:7" ht="15.6" hidden="1" x14ac:dyDescent="0.3">
      <c r="A274" s="5"/>
      <c r="B274" s="5"/>
      <c r="C274" s="5"/>
      <c r="D274" s="5"/>
      <c r="E274" s="5"/>
      <c r="F274" s="5"/>
      <c r="G274" s="5"/>
    </row>
    <row r="275" spans="1:7" ht="15.6" hidden="1" x14ac:dyDescent="0.3">
      <c r="A275" s="5"/>
      <c r="B275" s="5"/>
      <c r="C275" s="5"/>
      <c r="D275" s="5"/>
      <c r="E275" s="5"/>
      <c r="F275" s="5"/>
      <c r="G275" s="5"/>
    </row>
    <row r="276" spans="1:7" ht="15.6" hidden="1" x14ac:dyDescent="0.3">
      <c r="A276" s="5"/>
      <c r="B276" s="5"/>
      <c r="C276" s="5"/>
      <c r="D276" s="5"/>
      <c r="E276" s="5"/>
      <c r="F276" s="5"/>
      <c r="G276" s="5"/>
    </row>
    <row r="277" spans="1:7" ht="15.6" hidden="1" x14ac:dyDescent="0.3">
      <c r="A277" s="5"/>
      <c r="B277" s="5"/>
      <c r="C277" s="5"/>
      <c r="D277" s="5"/>
      <c r="E277" s="5"/>
      <c r="F277" s="5"/>
      <c r="G277" s="5"/>
    </row>
    <row r="278" spans="1:7" ht="15.6" hidden="1" x14ac:dyDescent="0.3">
      <c r="A278" s="5"/>
      <c r="B278" s="5"/>
      <c r="C278" s="5"/>
      <c r="D278" s="5"/>
      <c r="E278" s="5"/>
      <c r="F278" s="5"/>
      <c r="G278" s="5"/>
    </row>
    <row r="279" spans="1:7" ht="15.6" hidden="1" x14ac:dyDescent="0.3">
      <c r="A279" s="5"/>
      <c r="B279" s="5"/>
      <c r="C279" s="5"/>
      <c r="D279" s="5"/>
      <c r="E279" s="5"/>
      <c r="F279" s="5"/>
      <c r="G279" s="5"/>
    </row>
    <row r="280" spans="1:7" ht="15.6" hidden="1" x14ac:dyDescent="0.3">
      <c r="A280" s="5"/>
      <c r="B280" s="5"/>
      <c r="C280" s="5"/>
      <c r="D280" s="5"/>
      <c r="E280" s="5"/>
      <c r="F280" s="5"/>
      <c r="G280" s="5"/>
    </row>
    <row r="281" spans="1:7" ht="15.6" hidden="1" x14ac:dyDescent="0.3">
      <c r="A281" s="5"/>
      <c r="B281" s="5"/>
      <c r="C281" s="5"/>
      <c r="D281" s="5"/>
      <c r="E281" s="5"/>
      <c r="F281" s="5"/>
      <c r="G281" s="5"/>
    </row>
    <row r="282" spans="1:7" ht="15.6" hidden="1" x14ac:dyDescent="0.3">
      <c r="A282" s="5"/>
      <c r="B282" s="5"/>
      <c r="C282" s="5"/>
      <c r="D282" s="5"/>
      <c r="E282" s="5"/>
      <c r="F282" s="5"/>
      <c r="G282" s="5"/>
    </row>
    <row r="283" spans="1:7" ht="15.6" hidden="1" x14ac:dyDescent="0.3">
      <c r="A283" s="5"/>
      <c r="B283" s="5"/>
      <c r="C283" s="5"/>
      <c r="D283" s="5"/>
      <c r="E283" s="5"/>
      <c r="F283" s="5"/>
      <c r="G283" s="5"/>
    </row>
    <row r="284" spans="1:7" ht="15.6" hidden="1" x14ac:dyDescent="0.3">
      <c r="A284" s="5"/>
      <c r="B284" s="5"/>
      <c r="C284" s="5"/>
      <c r="D284" s="5"/>
      <c r="E284" s="5"/>
      <c r="F284" s="5"/>
      <c r="G284" s="5"/>
    </row>
    <row r="285" spans="1:7" ht="15.6" hidden="1" x14ac:dyDescent="0.3">
      <c r="A285" s="5"/>
      <c r="B285" s="5"/>
      <c r="C285" s="5"/>
      <c r="D285" s="5"/>
      <c r="E285" s="5"/>
      <c r="F285" s="5"/>
      <c r="G285" s="5"/>
    </row>
    <row r="286" spans="1:7" ht="15.6" hidden="1" x14ac:dyDescent="0.3">
      <c r="A286" s="5"/>
      <c r="B286" s="5"/>
      <c r="C286" s="5"/>
      <c r="D286" s="5"/>
      <c r="E286" s="5"/>
      <c r="F286" s="5"/>
      <c r="G286" s="5"/>
    </row>
    <row r="287" spans="1:7" ht="15.6" hidden="1" x14ac:dyDescent="0.3">
      <c r="A287" s="5"/>
      <c r="B287" s="5"/>
      <c r="C287" s="5"/>
      <c r="D287" s="5"/>
      <c r="E287" s="5"/>
      <c r="F287" s="5"/>
      <c r="G287" s="5"/>
    </row>
    <row r="288" spans="1:7" ht="15.6" hidden="1" x14ac:dyDescent="0.3">
      <c r="A288" s="5"/>
      <c r="B288" s="5"/>
      <c r="C288" s="5"/>
      <c r="D288" s="5"/>
      <c r="E288" s="5"/>
      <c r="F288" s="5"/>
      <c r="G288" s="5"/>
    </row>
    <row r="289" spans="1:7" ht="15.6" hidden="1" x14ac:dyDescent="0.3">
      <c r="A289" s="5"/>
      <c r="B289" s="5"/>
      <c r="C289" s="5"/>
      <c r="D289" s="5"/>
      <c r="E289" s="5"/>
      <c r="F289" s="5"/>
      <c r="G289" s="5"/>
    </row>
    <row r="290" spans="1:7" ht="15.6" hidden="1" x14ac:dyDescent="0.3">
      <c r="A290" s="5"/>
      <c r="B290" s="5"/>
      <c r="C290" s="5"/>
      <c r="D290" s="5"/>
      <c r="E290" s="5"/>
      <c r="F290" s="5"/>
      <c r="G290" s="5"/>
    </row>
    <row r="291" spans="1:7" ht="15.6" hidden="1" x14ac:dyDescent="0.3">
      <c r="A291" s="5"/>
      <c r="B291" s="5"/>
      <c r="C291" s="5"/>
      <c r="D291" s="5"/>
      <c r="E291" s="5"/>
      <c r="F291" s="5"/>
      <c r="G291" s="5"/>
    </row>
    <row r="292" spans="1:7" ht="15.6" hidden="1" x14ac:dyDescent="0.3">
      <c r="A292" s="5"/>
      <c r="B292" s="5"/>
      <c r="C292" s="5"/>
      <c r="D292" s="5"/>
      <c r="E292" s="5"/>
      <c r="F292" s="5"/>
      <c r="G292" s="5"/>
    </row>
    <row r="293" spans="1:7" ht="15.6" hidden="1" x14ac:dyDescent="0.3">
      <c r="A293" s="5"/>
      <c r="B293" s="5"/>
      <c r="C293" s="5"/>
      <c r="D293" s="5"/>
      <c r="E293" s="5"/>
      <c r="F293" s="5"/>
      <c r="G293" s="5"/>
    </row>
    <row r="294" spans="1:7" ht="15.6" hidden="1" x14ac:dyDescent="0.3">
      <c r="A294" s="5"/>
      <c r="B294" s="5"/>
      <c r="C294" s="5"/>
      <c r="D294" s="5"/>
      <c r="E294" s="5"/>
      <c r="F294" s="5"/>
      <c r="G294" s="5"/>
    </row>
    <row r="295" spans="1:7" ht="15.6" hidden="1" x14ac:dyDescent="0.3">
      <c r="A295" s="5"/>
      <c r="B295" s="5"/>
      <c r="C295" s="5"/>
      <c r="D295" s="5"/>
      <c r="E295" s="5"/>
      <c r="F295" s="5"/>
      <c r="G295" s="5"/>
    </row>
    <row r="296" spans="1:7" ht="15.6" hidden="1" x14ac:dyDescent="0.3">
      <c r="A296" s="5"/>
      <c r="B296" s="5"/>
      <c r="C296" s="5"/>
      <c r="D296" s="5"/>
      <c r="E296" s="5"/>
      <c r="F296" s="5"/>
      <c r="G296" s="5"/>
    </row>
    <row r="297" spans="1:7" ht="15.6" hidden="1" x14ac:dyDescent="0.3">
      <c r="A297" s="5"/>
      <c r="B297" s="5"/>
      <c r="C297" s="5"/>
      <c r="D297" s="5"/>
      <c r="E297" s="5"/>
      <c r="F297" s="5"/>
      <c r="G297" s="5"/>
    </row>
    <row r="298" spans="1:7" ht="15.6" hidden="1" x14ac:dyDescent="0.3">
      <c r="A298" s="5"/>
      <c r="B298" s="5"/>
      <c r="C298" s="5"/>
      <c r="D298" s="5"/>
      <c r="E298" s="5"/>
      <c r="F298" s="5"/>
      <c r="G298" s="5"/>
    </row>
    <row r="299" spans="1:7" ht="15.6" hidden="1" x14ac:dyDescent="0.3">
      <c r="A299" s="5"/>
      <c r="B299" s="5"/>
      <c r="C299" s="5"/>
      <c r="D299" s="5"/>
      <c r="E299" s="5"/>
      <c r="F299" s="5"/>
      <c r="G299" s="5"/>
    </row>
    <row r="300" spans="1:7" ht="15.6" hidden="1" x14ac:dyDescent="0.3">
      <c r="A300" s="5"/>
      <c r="B300" s="5"/>
      <c r="C300" s="5"/>
      <c r="D300" s="5"/>
      <c r="E300" s="5"/>
      <c r="F300" s="5"/>
      <c r="G300" s="5"/>
    </row>
    <row r="301" spans="1:7" ht="15.6" hidden="1" x14ac:dyDescent="0.3">
      <c r="A301" s="5"/>
      <c r="B301" s="5"/>
      <c r="C301" s="5"/>
      <c r="D301" s="5"/>
      <c r="E301" s="5"/>
      <c r="F301" s="5"/>
      <c r="G301" s="5"/>
    </row>
    <row r="302" spans="1:7" ht="15.6" hidden="1" x14ac:dyDescent="0.3">
      <c r="A302" s="5"/>
      <c r="B302" s="5"/>
      <c r="C302" s="5"/>
      <c r="D302" s="5"/>
      <c r="E302" s="5"/>
      <c r="F302" s="5"/>
      <c r="G302" s="5"/>
    </row>
    <row r="303" spans="1:7" ht="15.6" hidden="1" x14ac:dyDescent="0.3">
      <c r="A303" s="5"/>
      <c r="B303" s="5"/>
      <c r="C303" s="5"/>
      <c r="D303" s="5"/>
      <c r="E303" s="5"/>
      <c r="F303" s="5"/>
      <c r="G303" s="5"/>
    </row>
    <row r="304" spans="1:7" ht="15.6" hidden="1" x14ac:dyDescent="0.3">
      <c r="A304" s="5"/>
      <c r="B304" s="5"/>
      <c r="C304" s="5"/>
      <c r="D304" s="5"/>
      <c r="E304" s="5"/>
      <c r="F304" s="5"/>
      <c r="G304" s="5"/>
    </row>
    <row r="305" spans="1:7" ht="15.6" hidden="1" x14ac:dyDescent="0.3">
      <c r="A305" s="5"/>
      <c r="B305" s="5"/>
      <c r="C305" s="5"/>
      <c r="D305" s="5"/>
      <c r="E305" s="5"/>
      <c r="F305" s="5"/>
      <c r="G305" s="5"/>
    </row>
    <row r="306" spans="1:7" ht="15.6" hidden="1" x14ac:dyDescent="0.3">
      <c r="A306" s="5"/>
      <c r="B306" s="5"/>
      <c r="C306" s="5"/>
      <c r="D306" s="5"/>
      <c r="E306" s="5"/>
      <c r="F306" s="5"/>
      <c r="G306" s="5"/>
    </row>
    <row r="307" spans="1:7" ht="15.6" hidden="1" x14ac:dyDescent="0.3">
      <c r="A307" s="5"/>
      <c r="B307" s="5"/>
      <c r="C307" s="5"/>
      <c r="D307" s="5"/>
      <c r="E307" s="5"/>
      <c r="F307" s="5"/>
      <c r="G307" s="5"/>
    </row>
    <row r="308" spans="1:7" ht="15.6" hidden="1" x14ac:dyDescent="0.3">
      <c r="A308" s="5"/>
      <c r="B308" s="5"/>
      <c r="C308" s="5"/>
      <c r="D308" s="5"/>
      <c r="E308" s="5"/>
      <c r="F308" s="5"/>
      <c r="G308" s="5"/>
    </row>
    <row r="309" spans="1:7" ht="15.6" hidden="1" x14ac:dyDescent="0.3">
      <c r="A309" s="5"/>
      <c r="B309" s="5"/>
      <c r="C309" s="5"/>
      <c r="D309" s="5"/>
      <c r="E309" s="5"/>
      <c r="F309" s="5"/>
      <c r="G309" s="5"/>
    </row>
    <row r="310" spans="1:7" ht="15.6" hidden="1" x14ac:dyDescent="0.3">
      <c r="A310" s="5"/>
      <c r="B310" s="5"/>
      <c r="C310" s="5"/>
      <c r="D310" s="5"/>
      <c r="E310" s="5"/>
      <c r="F310" s="5"/>
      <c r="G310" s="5"/>
    </row>
    <row r="311" spans="1:7" ht="15.6" hidden="1" x14ac:dyDescent="0.3">
      <c r="A311" s="5"/>
      <c r="B311" s="5"/>
      <c r="C311" s="5"/>
      <c r="D311" s="5"/>
      <c r="E311" s="5"/>
      <c r="F311" s="5"/>
      <c r="G311" s="5"/>
    </row>
    <row r="312" spans="1:7" ht="15.6" hidden="1" x14ac:dyDescent="0.3">
      <c r="A312" s="5"/>
      <c r="B312" s="5"/>
      <c r="C312" s="5"/>
      <c r="D312" s="5"/>
      <c r="E312" s="5"/>
      <c r="F312" s="5"/>
      <c r="G312" s="5"/>
    </row>
    <row r="313" spans="1:7" ht="15.6" hidden="1" x14ac:dyDescent="0.3">
      <c r="A313" s="5"/>
      <c r="B313" s="5"/>
      <c r="C313" s="5"/>
      <c r="D313" s="5"/>
      <c r="E313" s="5"/>
      <c r="F313" s="5"/>
      <c r="G313" s="5"/>
    </row>
    <row r="314" spans="1:7" ht="15.6" hidden="1" x14ac:dyDescent="0.3">
      <c r="A314" s="5"/>
      <c r="B314" s="5"/>
      <c r="C314" s="5"/>
      <c r="D314" s="5"/>
      <c r="E314" s="5"/>
      <c r="F314" s="5"/>
      <c r="G314" s="5"/>
    </row>
    <row r="315" spans="1:7" ht="15.6" hidden="1" x14ac:dyDescent="0.3">
      <c r="A315" s="5"/>
      <c r="B315" s="5"/>
      <c r="C315" s="5"/>
      <c r="D315" s="5"/>
      <c r="E315" s="5"/>
      <c r="F315" s="5"/>
      <c r="G315" s="5"/>
    </row>
    <row r="316" spans="1:7" ht="15.6" hidden="1" x14ac:dyDescent="0.3">
      <c r="A316" s="5"/>
      <c r="B316" s="5"/>
      <c r="C316" s="5"/>
      <c r="D316" s="5"/>
      <c r="E316" s="5"/>
      <c r="F316" s="5"/>
      <c r="G316" s="5"/>
    </row>
    <row r="317" spans="1:7" ht="15.6" hidden="1" x14ac:dyDescent="0.3">
      <c r="A317" s="5"/>
      <c r="B317" s="5"/>
      <c r="C317" s="5"/>
      <c r="D317" s="5"/>
      <c r="E317" s="5"/>
      <c r="F317" s="5"/>
      <c r="G317" s="5"/>
    </row>
    <row r="318" spans="1:7" ht="15.6" hidden="1" x14ac:dyDescent="0.3">
      <c r="A318" s="5"/>
      <c r="B318" s="5"/>
      <c r="C318" s="5"/>
      <c r="D318" s="5"/>
      <c r="E318" s="5"/>
      <c r="F318" s="5"/>
      <c r="G318" s="5"/>
    </row>
    <row r="319" spans="1:7" ht="15.6" hidden="1" x14ac:dyDescent="0.3">
      <c r="A319" s="5"/>
      <c r="B319" s="5"/>
      <c r="C319" s="5"/>
      <c r="D319" s="5"/>
      <c r="E319" s="5"/>
      <c r="F319" s="5"/>
      <c r="G319" s="5"/>
    </row>
    <row r="320" spans="1:7" ht="15.6" hidden="1" x14ac:dyDescent="0.3">
      <c r="A320" s="5"/>
      <c r="B320" s="5"/>
      <c r="C320" s="5"/>
      <c r="D320" s="5"/>
      <c r="E320" s="5"/>
      <c r="F320" s="5"/>
      <c r="G320" s="5"/>
    </row>
    <row r="321" spans="1:7" ht="15.6" hidden="1" x14ac:dyDescent="0.3">
      <c r="A321" s="5"/>
      <c r="B321" s="5"/>
      <c r="C321" s="5"/>
      <c r="D321" s="5"/>
      <c r="E321" s="5"/>
      <c r="F321" s="5"/>
      <c r="G321" s="5"/>
    </row>
    <row r="322" spans="1:7" ht="15.6" hidden="1" x14ac:dyDescent="0.3">
      <c r="A322" s="5"/>
      <c r="B322" s="5"/>
      <c r="C322" s="5"/>
      <c r="D322" s="5"/>
      <c r="E322" s="5"/>
      <c r="F322" s="5"/>
      <c r="G322" s="5"/>
    </row>
    <row r="323" spans="1:7" ht="15.6" hidden="1" x14ac:dyDescent="0.3">
      <c r="A323" s="5"/>
      <c r="B323" s="5"/>
      <c r="C323" s="5"/>
      <c r="D323" s="5"/>
      <c r="E323" s="5"/>
      <c r="F323" s="5"/>
      <c r="G323" s="5"/>
    </row>
    <row r="324" spans="1:7" ht="15.6" hidden="1" x14ac:dyDescent="0.3">
      <c r="A324" s="5"/>
      <c r="B324" s="5"/>
      <c r="C324" s="5"/>
      <c r="D324" s="5"/>
      <c r="E324" s="5"/>
      <c r="F324" s="5"/>
      <c r="G324" s="5"/>
    </row>
    <row r="325" spans="1:7" ht="15.6" hidden="1" x14ac:dyDescent="0.3">
      <c r="A325" s="5"/>
      <c r="B325" s="5"/>
      <c r="C325" s="5"/>
      <c r="D325" s="5"/>
      <c r="E325" s="5"/>
      <c r="F325" s="5"/>
      <c r="G325" s="5"/>
    </row>
    <row r="326" spans="1:7" ht="15.6" hidden="1" x14ac:dyDescent="0.3">
      <c r="A326" s="5"/>
      <c r="B326" s="5"/>
      <c r="C326" s="5"/>
      <c r="D326" s="5"/>
      <c r="E326" s="5"/>
      <c r="F326" s="5"/>
      <c r="G326" s="5"/>
    </row>
    <row r="327" spans="1:7" ht="15.6" hidden="1" x14ac:dyDescent="0.3">
      <c r="A327" s="5"/>
      <c r="B327" s="5"/>
      <c r="C327" s="5"/>
      <c r="D327" s="5"/>
      <c r="E327" s="5"/>
      <c r="F327" s="5"/>
      <c r="G327" s="5"/>
    </row>
    <row r="328" spans="1:7" ht="15.6" hidden="1" x14ac:dyDescent="0.3">
      <c r="A328" s="5"/>
      <c r="B328" s="5"/>
      <c r="C328" s="5"/>
      <c r="D328" s="5"/>
      <c r="E328" s="5"/>
      <c r="F328" s="5"/>
      <c r="G328" s="5"/>
    </row>
    <row r="329" spans="1:7" ht="15.6" hidden="1" x14ac:dyDescent="0.3">
      <c r="A329" s="5"/>
      <c r="B329" s="5"/>
      <c r="C329" s="5"/>
      <c r="D329" s="5"/>
      <c r="E329" s="5"/>
      <c r="F329" s="5"/>
      <c r="G329" s="5"/>
    </row>
    <row r="330" spans="1:7" ht="15.6" hidden="1" x14ac:dyDescent="0.3">
      <c r="A330" s="5"/>
      <c r="B330" s="5"/>
      <c r="C330" s="5"/>
      <c r="D330" s="5"/>
      <c r="E330" s="5"/>
      <c r="F330" s="5"/>
      <c r="G330" s="5"/>
    </row>
    <row r="331" spans="1:7" ht="15.6" hidden="1" x14ac:dyDescent="0.3">
      <c r="A331" s="5"/>
      <c r="B331" s="5"/>
      <c r="C331" s="5"/>
      <c r="D331" s="5"/>
      <c r="E331" s="5"/>
      <c r="F331" s="5"/>
      <c r="G331" s="5"/>
    </row>
    <row r="332" spans="1:7" ht="15.6" hidden="1" x14ac:dyDescent="0.3">
      <c r="A332" s="5"/>
      <c r="B332" s="5"/>
      <c r="C332" s="5"/>
      <c r="D332" s="5"/>
      <c r="E332" s="5"/>
      <c r="F332" s="5"/>
      <c r="G332" s="5"/>
    </row>
    <row r="333" spans="1:7" ht="15.6" hidden="1" x14ac:dyDescent="0.3">
      <c r="A333" s="5"/>
      <c r="B333" s="5"/>
      <c r="C333" s="5"/>
      <c r="D333" s="5"/>
      <c r="E333" s="5"/>
      <c r="F333" s="5"/>
      <c r="G333" s="5"/>
    </row>
    <row r="334" spans="1:7" ht="15.6" hidden="1" x14ac:dyDescent="0.3">
      <c r="A334" s="5"/>
      <c r="B334" s="5"/>
      <c r="C334" s="5"/>
      <c r="D334" s="5"/>
      <c r="E334" s="5"/>
      <c r="F334" s="5"/>
      <c r="G334" s="5"/>
    </row>
    <row r="335" spans="1:7" ht="15.6" hidden="1" x14ac:dyDescent="0.3">
      <c r="A335" s="5"/>
      <c r="B335" s="5"/>
      <c r="C335" s="5"/>
      <c r="D335" s="5"/>
      <c r="E335" s="5"/>
      <c r="F335" s="5"/>
      <c r="G335" s="5"/>
    </row>
    <row r="336" spans="1:7" ht="15.6" hidden="1" x14ac:dyDescent="0.3">
      <c r="A336" s="5"/>
      <c r="B336" s="5"/>
      <c r="C336" s="5"/>
      <c r="D336" s="5"/>
      <c r="E336" s="5"/>
      <c r="F336" s="5"/>
      <c r="G336" s="5"/>
    </row>
    <row r="337" spans="1:7" ht="15.6" hidden="1" x14ac:dyDescent="0.3">
      <c r="A337" s="5"/>
      <c r="B337" s="5"/>
      <c r="C337" s="5"/>
      <c r="D337" s="5"/>
      <c r="E337" s="5"/>
      <c r="F337" s="5"/>
      <c r="G337" s="5"/>
    </row>
    <row r="338" spans="1:7" ht="15.6" hidden="1" x14ac:dyDescent="0.3">
      <c r="A338" s="5"/>
      <c r="B338" s="5"/>
      <c r="C338" s="5"/>
      <c r="D338" s="5"/>
      <c r="E338" s="5"/>
      <c r="F338" s="5"/>
      <c r="G338" s="5"/>
    </row>
    <row r="339" spans="1:7" ht="15.6" hidden="1" x14ac:dyDescent="0.3">
      <c r="A339" s="5"/>
      <c r="B339" s="5"/>
      <c r="C339" s="5"/>
      <c r="D339" s="5"/>
      <c r="E339" s="5"/>
      <c r="F339" s="5"/>
      <c r="G339" s="5"/>
    </row>
    <row r="340" spans="1:7" ht="15.6" hidden="1" x14ac:dyDescent="0.3">
      <c r="A340" s="5"/>
      <c r="B340" s="5"/>
      <c r="C340" s="5"/>
      <c r="D340" s="5"/>
      <c r="E340" s="5"/>
      <c r="F340" s="5"/>
      <c r="G340" s="5"/>
    </row>
    <row r="341" spans="1:7" ht="15.6" hidden="1" x14ac:dyDescent="0.3">
      <c r="A341" s="5"/>
      <c r="B341" s="5"/>
      <c r="C341" s="5"/>
      <c r="D341" s="5"/>
      <c r="E341" s="5"/>
      <c r="F341" s="5"/>
      <c r="G341" s="5"/>
    </row>
    <row r="342" spans="1:7" ht="15.6" hidden="1" x14ac:dyDescent="0.3">
      <c r="A342" s="5"/>
      <c r="B342" s="5"/>
      <c r="C342" s="5"/>
      <c r="D342" s="5"/>
      <c r="E342" s="5"/>
      <c r="F342" s="5"/>
      <c r="G342" s="5"/>
    </row>
    <row r="343" spans="1:7" ht="15.6" hidden="1" x14ac:dyDescent="0.3">
      <c r="A343" s="5"/>
      <c r="B343" s="5"/>
      <c r="C343" s="5"/>
      <c r="D343" s="5"/>
      <c r="E343" s="5"/>
      <c r="F343" s="5"/>
      <c r="G343" s="5"/>
    </row>
    <row r="344" spans="1:7" ht="15.6" hidden="1" x14ac:dyDescent="0.3">
      <c r="A344" s="5"/>
      <c r="B344" s="5"/>
      <c r="C344" s="5"/>
      <c r="D344" s="5"/>
      <c r="E344" s="5"/>
      <c r="F344" s="5"/>
      <c r="G344" s="5"/>
    </row>
    <row r="345" spans="1:7" ht="15.6" hidden="1" x14ac:dyDescent="0.3">
      <c r="A345" s="5"/>
      <c r="B345" s="5"/>
      <c r="C345" s="5"/>
      <c r="D345" s="5"/>
      <c r="E345" s="5"/>
      <c r="F345" s="5"/>
      <c r="G345" s="5"/>
    </row>
    <row r="346" spans="1:7" ht="15.6" hidden="1" x14ac:dyDescent="0.3">
      <c r="A346" s="5"/>
      <c r="B346" s="5"/>
      <c r="C346" s="5"/>
      <c r="D346" s="5"/>
      <c r="E346" s="5"/>
      <c r="F346" s="5"/>
      <c r="G346" s="5"/>
    </row>
    <row r="347" spans="1:7" ht="15.6" hidden="1" x14ac:dyDescent="0.3">
      <c r="A347" s="5"/>
      <c r="B347" s="5"/>
      <c r="C347" s="5"/>
      <c r="D347" s="5"/>
      <c r="E347" s="5"/>
      <c r="F347" s="5"/>
      <c r="G347" s="5"/>
    </row>
    <row r="348" spans="1:7" ht="15.6" hidden="1" x14ac:dyDescent="0.3">
      <c r="A348" s="5"/>
      <c r="B348" s="5"/>
      <c r="C348" s="5"/>
      <c r="D348" s="5"/>
      <c r="E348" s="5"/>
      <c r="F348" s="5"/>
      <c r="G348" s="5"/>
    </row>
    <row r="349" spans="1:7" ht="15.6" hidden="1" x14ac:dyDescent="0.3">
      <c r="A349" s="5"/>
      <c r="B349" s="5"/>
      <c r="C349" s="5"/>
      <c r="D349" s="5"/>
      <c r="E349" s="5"/>
      <c r="F349" s="5"/>
      <c r="G349" s="5"/>
    </row>
    <row r="350" spans="1:7" ht="15.6" hidden="1" x14ac:dyDescent="0.3">
      <c r="A350" s="5"/>
      <c r="B350" s="5"/>
      <c r="C350" s="5"/>
      <c r="D350" s="5"/>
      <c r="E350" s="5"/>
      <c r="F350" s="5"/>
      <c r="G350" s="5"/>
    </row>
    <row r="351" spans="1:7" ht="15.6" hidden="1" x14ac:dyDescent="0.3">
      <c r="A351" s="5"/>
      <c r="B351" s="5"/>
      <c r="C351" s="5"/>
      <c r="D351" s="5"/>
      <c r="E351" s="5"/>
      <c r="F351" s="5"/>
      <c r="G351" s="5"/>
    </row>
    <row r="352" spans="1:7" ht="15.6" hidden="1" x14ac:dyDescent="0.3">
      <c r="A352" s="5"/>
      <c r="B352" s="5"/>
      <c r="C352" s="5"/>
      <c r="D352" s="5"/>
      <c r="E352" s="5"/>
      <c r="F352" s="5"/>
      <c r="G352" s="5"/>
    </row>
    <row r="353" spans="1:7" ht="15.6" hidden="1" x14ac:dyDescent="0.3">
      <c r="A353" s="5"/>
      <c r="B353" s="5"/>
      <c r="C353" s="5"/>
      <c r="D353" s="5"/>
      <c r="E353" s="5"/>
      <c r="F353" s="5"/>
      <c r="G353" s="5"/>
    </row>
    <row r="354" spans="1:7" ht="15.6" hidden="1" x14ac:dyDescent="0.3">
      <c r="A354" s="5"/>
      <c r="B354" s="5"/>
      <c r="C354" s="5"/>
      <c r="D354" s="5"/>
      <c r="E354" s="5"/>
      <c r="F354" s="5"/>
      <c r="G354" s="5"/>
    </row>
    <row r="355" spans="1:7" ht="15.6" hidden="1" x14ac:dyDescent="0.3">
      <c r="A355" s="5"/>
      <c r="B355" s="5"/>
      <c r="C355" s="5"/>
      <c r="D355" s="5"/>
      <c r="E355" s="5"/>
      <c r="F355" s="5"/>
      <c r="G355" s="5"/>
    </row>
    <row r="356" spans="1:7" ht="15.6" hidden="1" x14ac:dyDescent="0.3">
      <c r="A356" s="5"/>
      <c r="B356" s="5"/>
      <c r="C356" s="5"/>
      <c r="D356" s="5"/>
      <c r="E356" s="5"/>
      <c r="F356" s="5"/>
      <c r="G356" s="5"/>
    </row>
    <row r="357" spans="1:7" ht="15.6" hidden="1" x14ac:dyDescent="0.3">
      <c r="A357" s="5"/>
      <c r="B357" s="5"/>
      <c r="C357" s="5"/>
      <c r="D357" s="5"/>
      <c r="E357" s="5"/>
      <c r="F357" s="5"/>
      <c r="G357" s="5"/>
    </row>
    <row r="358" spans="1:7" ht="15.6" hidden="1" x14ac:dyDescent="0.3">
      <c r="A358" s="5"/>
      <c r="B358" s="5"/>
      <c r="C358" s="5"/>
      <c r="D358" s="5"/>
      <c r="E358" s="5"/>
      <c r="F358" s="5"/>
      <c r="G358" s="5"/>
    </row>
    <row r="359" spans="1:7" ht="15.6" hidden="1" x14ac:dyDescent="0.3">
      <c r="A359" s="5"/>
      <c r="B359" s="5"/>
      <c r="C359" s="5"/>
      <c r="D359" s="5"/>
      <c r="E359" s="5"/>
      <c r="F359" s="5"/>
      <c r="G359" s="5"/>
    </row>
    <row r="360" spans="1:7" ht="15.6" hidden="1" x14ac:dyDescent="0.3">
      <c r="A360" s="5"/>
      <c r="B360" s="5"/>
      <c r="C360" s="5"/>
      <c r="D360" s="5"/>
      <c r="E360" s="5"/>
      <c r="F360" s="5"/>
      <c r="G360" s="5"/>
    </row>
    <row r="361" spans="1:7" ht="15.6" hidden="1" x14ac:dyDescent="0.3">
      <c r="A361" s="5"/>
      <c r="B361" s="5"/>
      <c r="C361" s="5"/>
      <c r="D361" s="5"/>
      <c r="E361" s="5"/>
      <c r="F361" s="5"/>
      <c r="G361" s="5"/>
    </row>
    <row r="362" spans="1:7" ht="15.6" hidden="1" x14ac:dyDescent="0.3">
      <c r="A362" s="5"/>
      <c r="B362" s="5"/>
      <c r="C362" s="5"/>
      <c r="D362" s="5"/>
      <c r="E362" s="5"/>
      <c r="F362" s="5"/>
      <c r="G362" s="5"/>
    </row>
    <row r="363" spans="1:7" ht="15.6" hidden="1" x14ac:dyDescent="0.3">
      <c r="A363" s="5"/>
      <c r="B363" s="5"/>
      <c r="C363" s="5"/>
      <c r="D363" s="5"/>
      <c r="E363" s="5"/>
      <c r="F363" s="5"/>
      <c r="G363" s="5"/>
    </row>
    <row r="364" spans="1:7" ht="15.6" hidden="1" x14ac:dyDescent="0.3">
      <c r="A364" s="5"/>
      <c r="B364" s="5"/>
      <c r="C364" s="5"/>
      <c r="D364" s="5"/>
      <c r="E364" s="5"/>
      <c r="F364" s="5"/>
      <c r="G364" s="5"/>
    </row>
    <row r="365" spans="1:7" ht="15.6" hidden="1" x14ac:dyDescent="0.3">
      <c r="A365" s="5"/>
      <c r="B365" s="5"/>
      <c r="C365" s="5"/>
      <c r="D365" s="5"/>
      <c r="E365" s="5"/>
      <c r="F365" s="5"/>
      <c r="G365" s="5"/>
    </row>
    <row r="366" spans="1:7" ht="15.6" hidden="1" x14ac:dyDescent="0.3">
      <c r="A366" s="5"/>
      <c r="B366" s="5"/>
      <c r="C366" s="5"/>
      <c r="D366" s="5"/>
      <c r="E366" s="5"/>
      <c r="F366" s="5"/>
      <c r="G366" s="5"/>
    </row>
    <row r="367" spans="1:7" ht="15.6" hidden="1" x14ac:dyDescent="0.3">
      <c r="A367" s="5"/>
      <c r="B367" s="5"/>
      <c r="C367" s="5"/>
      <c r="D367" s="5"/>
      <c r="E367" s="5"/>
      <c r="F367" s="5"/>
      <c r="G367" s="5"/>
    </row>
    <row r="368" spans="1:7" ht="15.6" hidden="1" x14ac:dyDescent="0.3">
      <c r="A368" s="5"/>
      <c r="B368" s="5"/>
      <c r="C368" s="5"/>
      <c r="D368" s="5"/>
      <c r="E368" s="5"/>
      <c r="F368" s="5"/>
      <c r="G368" s="5"/>
    </row>
    <row r="369" spans="1:7" ht="15.6" hidden="1" x14ac:dyDescent="0.3">
      <c r="A369" s="5"/>
      <c r="B369" s="5"/>
      <c r="C369" s="5"/>
      <c r="D369" s="5"/>
      <c r="E369" s="5"/>
      <c r="F369" s="5"/>
      <c r="G369" s="5"/>
    </row>
    <row r="370" spans="1:7" ht="15.6" hidden="1" x14ac:dyDescent="0.3">
      <c r="A370" s="5"/>
      <c r="B370" s="5"/>
      <c r="C370" s="5"/>
      <c r="D370" s="5"/>
      <c r="E370" s="5"/>
      <c r="F370" s="5"/>
      <c r="G370" s="5"/>
    </row>
    <row r="371" spans="1:7" ht="15.6" hidden="1" x14ac:dyDescent="0.3">
      <c r="A371" s="5"/>
      <c r="B371" s="5"/>
      <c r="C371" s="5"/>
      <c r="D371" s="5"/>
      <c r="E371" s="5"/>
      <c r="F371" s="5"/>
      <c r="G371" s="5"/>
    </row>
    <row r="372" spans="1:7" ht="15.6" hidden="1" x14ac:dyDescent="0.3">
      <c r="A372" s="5"/>
      <c r="B372" s="5"/>
      <c r="C372" s="5"/>
      <c r="D372" s="5"/>
      <c r="E372" s="5"/>
      <c r="F372" s="5"/>
      <c r="G372" s="5"/>
    </row>
    <row r="373" spans="1:7" ht="15.6" hidden="1" x14ac:dyDescent="0.3">
      <c r="A373" s="5"/>
      <c r="B373" s="5"/>
      <c r="C373" s="5"/>
      <c r="D373" s="5"/>
      <c r="E373" s="5"/>
      <c r="F373" s="5"/>
      <c r="G373" s="5"/>
    </row>
    <row r="374" spans="1:7" ht="15.6" hidden="1" x14ac:dyDescent="0.3">
      <c r="A374" s="5"/>
      <c r="B374" s="5"/>
      <c r="C374" s="5"/>
      <c r="D374" s="5"/>
      <c r="E374" s="5"/>
      <c r="F374" s="5"/>
      <c r="G374" s="5"/>
    </row>
    <row r="375" spans="1:7" ht="15.6" hidden="1" x14ac:dyDescent="0.3">
      <c r="A375" s="5"/>
      <c r="B375" s="5"/>
      <c r="C375" s="5"/>
      <c r="D375" s="5"/>
      <c r="E375" s="5"/>
      <c r="F375" s="5"/>
      <c r="G375" s="5"/>
    </row>
    <row r="376" spans="1:7" ht="15.6" hidden="1" x14ac:dyDescent="0.3">
      <c r="A376" s="5"/>
      <c r="B376" s="5"/>
      <c r="C376" s="5"/>
      <c r="D376" s="5"/>
      <c r="E376" s="5"/>
      <c r="F376" s="5"/>
      <c r="G376" s="5"/>
    </row>
    <row r="377" spans="1:7" ht="15.6" hidden="1" x14ac:dyDescent="0.3">
      <c r="A377" s="5"/>
      <c r="B377" s="5"/>
      <c r="C377" s="5"/>
      <c r="D377" s="5"/>
      <c r="E377" s="5"/>
      <c r="F377" s="5"/>
      <c r="G377" s="5"/>
    </row>
    <row r="378" spans="1:7" ht="15.6" hidden="1" x14ac:dyDescent="0.3">
      <c r="A378" s="5"/>
      <c r="B378" s="5"/>
      <c r="C378" s="5"/>
      <c r="D378" s="5"/>
      <c r="E378" s="5"/>
      <c r="F378" s="5"/>
      <c r="G378" s="5"/>
    </row>
    <row r="379" spans="1:7" ht="15.6" hidden="1" x14ac:dyDescent="0.3">
      <c r="A379" s="5"/>
      <c r="B379" s="5"/>
      <c r="C379" s="5"/>
      <c r="D379" s="5"/>
      <c r="E379" s="5"/>
      <c r="F379" s="5"/>
      <c r="G379" s="5"/>
    </row>
    <row r="380" spans="1:7" ht="15.6" hidden="1" x14ac:dyDescent="0.3">
      <c r="A380" s="5"/>
      <c r="B380" s="5"/>
      <c r="C380" s="5"/>
      <c r="D380" s="5"/>
      <c r="E380" s="5"/>
      <c r="F380" s="5"/>
      <c r="G380" s="5"/>
    </row>
    <row r="381" spans="1:7" ht="15.6" hidden="1" x14ac:dyDescent="0.3">
      <c r="A381" s="5"/>
      <c r="B381" s="5"/>
      <c r="C381" s="5"/>
      <c r="D381" s="5"/>
      <c r="E381" s="5"/>
      <c r="F381" s="5"/>
      <c r="G381" s="5"/>
    </row>
    <row r="382" spans="1:7" ht="15.6" hidden="1" x14ac:dyDescent="0.3">
      <c r="A382" s="5"/>
      <c r="B382" s="5"/>
      <c r="C382" s="5"/>
      <c r="D382" s="5"/>
      <c r="E382" s="5"/>
      <c r="F382" s="5"/>
      <c r="G382" s="5"/>
    </row>
    <row r="383" spans="1:7" ht="15.6" hidden="1" x14ac:dyDescent="0.3">
      <c r="A383" s="5"/>
      <c r="B383" s="5"/>
      <c r="C383" s="5"/>
      <c r="D383" s="5"/>
      <c r="E383" s="5"/>
      <c r="F383" s="5"/>
      <c r="G383" s="5"/>
    </row>
    <row r="384" spans="1:7" ht="15.6" hidden="1" x14ac:dyDescent="0.3">
      <c r="A384" s="5"/>
      <c r="B384" s="5"/>
      <c r="C384" s="5"/>
      <c r="D384" s="5"/>
      <c r="E384" s="5"/>
      <c r="F384" s="5"/>
      <c r="G384" s="5"/>
    </row>
    <row r="385" spans="1:7" ht="15.6" hidden="1" x14ac:dyDescent="0.3">
      <c r="A385" s="5"/>
      <c r="B385" s="5"/>
      <c r="C385" s="5"/>
      <c r="D385" s="5"/>
      <c r="E385" s="5"/>
      <c r="F385" s="5"/>
      <c r="G385" s="5"/>
    </row>
    <row r="386" spans="1:7" ht="15.6" hidden="1" x14ac:dyDescent="0.3">
      <c r="A386" s="5"/>
      <c r="B386" s="5"/>
      <c r="C386" s="5"/>
      <c r="D386" s="5"/>
      <c r="E386" s="5"/>
      <c r="F386" s="5"/>
      <c r="G386" s="5"/>
    </row>
    <row r="387" spans="1:7" ht="15.6" hidden="1" x14ac:dyDescent="0.3">
      <c r="A387" s="5"/>
      <c r="B387" s="5"/>
      <c r="C387" s="5"/>
      <c r="D387" s="5"/>
      <c r="E387" s="5"/>
      <c r="F387" s="5"/>
      <c r="G387" s="5"/>
    </row>
    <row r="388" spans="1:7" ht="15.6" hidden="1" x14ac:dyDescent="0.3">
      <c r="A388" s="5"/>
      <c r="B388" s="5"/>
      <c r="C388" s="5"/>
      <c r="D388" s="5"/>
      <c r="E388" s="5"/>
      <c r="F388" s="5"/>
      <c r="G388" s="5"/>
    </row>
    <row r="389" spans="1:7" ht="15.6" hidden="1" x14ac:dyDescent="0.3">
      <c r="A389" s="5"/>
      <c r="B389" s="5"/>
      <c r="C389" s="5"/>
      <c r="D389" s="5"/>
      <c r="E389" s="5"/>
      <c r="F389" s="5"/>
      <c r="G389" s="5"/>
    </row>
    <row r="390" spans="1:7" ht="15.6" hidden="1" x14ac:dyDescent="0.3">
      <c r="A390" s="5"/>
      <c r="B390" s="5"/>
      <c r="C390" s="5"/>
      <c r="D390" s="5"/>
      <c r="E390" s="5"/>
      <c r="F390" s="5"/>
      <c r="G390" s="5"/>
    </row>
    <row r="391" spans="1:7" ht="15.6" hidden="1" x14ac:dyDescent="0.3">
      <c r="A391" s="5"/>
      <c r="B391" s="5"/>
      <c r="C391" s="5"/>
      <c r="D391" s="5"/>
      <c r="E391" s="5"/>
      <c r="F391" s="5"/>
      <c r="G391" s="5"/>
    </row>
    <row r="392" spans="1:7" ht="15.6" hidden="1" x14ac:dyDescent="0.3">
      <c r="A392" s="5"/>
      <c r="B392" s="5"/>
      <c r="C392" s="5"/>
      <c r="D392" s="5"/>
      <c r="E392" s="5"/>
      <c r="F392" s="5"/>
      <c r="G392" s="5"/>
    </row>
    <row r="393" spans="1:7" ht="15.6" hidden="1" x14ac:dyDescent="0.3">
      <c r="A393" s="5"/>
      <c r="B393" s="5"/>
      <c r="C393" s="5"/>
      <c r="D393" s="5"/>
      <c r="E393" s="5"/>
      <c r="F393" s="5"/>
      <c r="G393" s="5"/>
    </row>
    <row r="394" spans="1:7" ht="15.6" hidden="1" x14ac:dyDescent="0.3">
      <c r="A394" s="5"/>
      <c r="B394" s="5"/>
      <c r="C394" s="5"/>
      <c r="D394" s="5"/>
      <c r="E394" s="5"/>
      <c r="F394" s="5"/>
      <c r="G394" s="5"/>
    </row>
    <row r="395" spans="1:7" ht="15.6" hidden="1" x14ac:dyDescent="0.3">
      <c r="A395" s="5"/>
      <c r="B395" s="5"/>
      <c r="C395" s="5"/>
      <c r="D395" s="5"/>
      <c r="E395" s="5"/>
      <c r="F395" s="5"/>
      <c r="G395" s="5"/>
    </row>
    <row r="396" spans="1:7" ht="15.6" hidden="1" x14ac:dyDescent="0.3">
      <c r="A396" s="5"/>
      <c r="B396" s="5"/>
      <c r="C396" s="5"/>
      <c r="D396" s="5"/>
      <c r="E396" s="5"/>
      <c r="F396" s="5"/>
      <c r="G396" s="5"/>
    </row>
    <row r="397" spans="1:7" ht="15.6" hidden="1" x14ac:dyDescent="0.3">
      <c r="A397" s="5"/>
      <c r="B397" s="5"/>
      <c r="C397" s="5"/>
      <c r="D397" s="5"/>
      <c r="E397" s="5"/>
      <c r="F397" s="5"/>
      <c r="G397" s="5"/>
    </row>
    <row r="398" spans="1:7" ht="15.6" hidden="1" x14ac:dyDescent="0.3">
      <c r="A398" s="5"/>
      <c r="B398" s="5"/>
      <c r="C398" s="5"/>
      <c r="D398" s="5"/>
      <c r="E398" s="5"/>
      <c r="F398" s="5"/>
      <c r="G398" s="5"/>
    </row>
    <row r="399" spans="1:7" ht="15.6" hidden="1" x14ac:dyDescent="0.3">
      <c r="A399" s="5"/>
      <c r="B399" s="5"/>
      <c r="C399" s="5"/>
      <c r="D399" s="5"/>
      <c r="E399" s="5"/>
      <c r="F399" s="5"/>
      <c r="G399" s="5"/>
    </row>
    <row r="400" spans="1:7" ht="15.6" hidden="1" x14ac:dyDescent="0.3">
      <c r="A400" s="5"/>
      <c r="B400" s="5"/>
      <c r="C400" s="5"/>
      <c r="D400" s="5"/>
      <c r="E400" s="5"/>
      <c r="F400" s="5"/>
      <c r="G400" s="5"/>
    </row>
    <row r="401" spans="1:7" ht="15.6" hidden="1" x14ac:dyDescent="0.3">
      <c r="A401" s="5"/>
      <c r="B401" s="5"/>
      <c r="C401" s="5"/>
      <c r="D401" s="5"/>
      <c r="E401" s="5"/>
      <c r="F401" s="5"/>
      <c r="G401" s="5"/>
    </row>
    <row r="402" spans="1:7" ht="15.6" hidden="1" x14ac:dyDescent="0.3">
      <c r="A402" s="5"/>
      <c r="B402" s="5"/>
      <c r="C402" s="5"/>
      <c r="D402" s="5"/>
      <c r="E402" s="5"/>
      <c r="F402" s="5"/>
      <c r="G402" s="5"/>
    </row>
    <row r="403" spans="1:7" ht="15.6" hidden="1" x14ac:dyDescent="0.3">
      <c r="A403" s="5"/>
      <c r="B403" s="5"/>
      <c r="C403" s="5"/>
      <c r="D403" s="5"/>
      <c r="E403" s="5"/>
      <c r="F403" s="5"/>
      <c r="G403" s="5"/>
    </row>
    <row r="404" spans="1:7" ht="15.6" hidden="1" x14ac:dyDescent="0.3">
      <c r="A404" s="5"/>
      <c r="B404" s="5"/>
      <c r="C404" s="5"/>
      <c r="D404" s="5"/>
      <c r="E404" s="5"/>
      <c r="F404" s="5"/>
      <c r="G404" s="5"/>
    </row>
    <row r="405" spans="1:7" ht="15.6" hidden="1" x14ac:dyDescent="0.3">
      <c r="A405" s="5"/>
      <c r="B405" s="5"/>
      <c r="C405" s="5"/>
      <c r="D405" s="5"/>
      <c r="E405" s="5"/>
      <c r="F405" s="5"/>
      <c r="G405" s="5"/>
    </row>
    <row r="406" spans="1:7" ht="15.6" hidden="1" x14ac:dyDescent="0.3">
      <c r="A406" s="5"/>
      <c r="B406" s="5"/>
      <c r="C406" s="5"/>
      <c r="D406" s="5"/>
      <c r="E406" s="5"/>
      <c r="F406" s="5"/>
      <c r="G406" s="5"/>
    </row>
    <row r="407" spans="1:7" ht="15.6" hidden="1" x14ac:dyDescent="0.3">
      <c r="A407" s="5"/>
      <c r="B407" s="5"/>
      <c r="C407" s="5"/>
      <c r="D407" s="5"/>
      <c r="E407" s="5"/>
      <c r="F407" s="5"/>
      <c r="G407" s="5"/>
    </row>
    <row r="408" spans="1:7" ht="15.6" hidden="1" x14ac:dyDescent="0.3">
      <c r="A408" s="5"/>
      <c r="B408" s="5"/>
      <c r="C408" s="5"/>
      <c r="D408" s="5"/>
      <c r="E408" s="5"/>
      <c r="F408" s="5"/>
      <c r="G408" s="5"/>
    </row>
    <row r="409" spans="1:7" ht="15.6" hidden="1" x14ac:dyDescent="0.3">
      <c r="A409" s="5"/>
      <c r="B409" s="5"/>
      <c r="C409" s="5"/>
      <c r="D409" s="5"/>
      <c r="E409" s="5"/>
      <c r="F409" s="5"/>
      <c r="G409" s="5"/>
    </row>
    <row r="410" spans="1:7" ht="15.6" hidden="1" x14ac:dyDescent="0.3">
      <c r="A410" s="5"/>
      <c r="B410" s="5"/>
      <c r="C410" s="5"/>
      <c r="D410" s="5"/>
      <c r="E410" s="5"/>
      <c r="F410" s="5"/>
      <c r="G410" s="5"/>
    </row>
    <row r="411" spans="1:7" ht="15.6" hidden="1" x14ac:dyDescent="0.3">
      <c r="A411" s="5"/>
      <c r="B411" s="5"/>
      <c r="C411" s="5"/>
      <c r="D411" s="5"/>
      <c r="E411" s="5"/>
      <c r="F411" s="5"/>
      <c r="G411" s="5"/>
    </row>
    <row r="412" spans="1:7" ht="15.6" hidden="1" x14ac:dyDescent="0.3">
      <c r="A412" s="5"/>
      <c r="B412" s="5"/>
      <c r="C412" s="5"/>
      <c r="D412" s="5"/>
      <c r="E412" s="5"/>
      <c r="F412" s="5"/>
      <c r="G412" s="5"/>
    </row>
    <row r="413" spans="1:7" ht="15.6" hidden="1" x14ac:dyDescent="0.3">
      <c r="A413" s="5"/>
      <c r="B413" s="5"/>
      <c r="C413" s="5"/>
      <c r="D413" s="5"/>
      <c r="E413" s="5"/>
      <c r="F413" s="5"/>
      <c r="G413" s="5"/>
    </row>
    <row r="414" spans="1:7" ht="15.6" hidden="1" x14ac:dyDescent="0.3">
      <c r="A414" s="5"/>
      <c r="B414" s="5"/>
      <c r="C414" s="5"/>
      <c r="D414" s="5"/>
      <c r="E414" s="5"/>
      <c r="F414" s="5"/>
      <c r="G414" s="5"/>
    </row>
    <row r="415" spans="1:7" ht="15.6" hidden="1" x14ac:dyDescent="0.3">
      <c r="A415" s="5"/>
      <c r="B415" s="5"/>
      <c r="C415" s="5"/>
      <c r="D415" s="5"/>
      <c r="E415" s="5"/>
      <c r="F415" s="5"/>
      <c r="G415" s="5"/>
    </row>
    <row r="416" spans="1:7" ht="15.6" hidden="1" x14ac:dyDescent="0.3">
      <c r="A416" s="5"/>
      <c r="B416" s="5"/>
      <c r="C416" s="5"/>
      <c r="D416" s="5"/>
      <c r="E416" s="5"/>
      <c r="F416" s="5"/>
      <c r="G416" s="5"/>
    </row>
    <row r="417" spans="1:7" ht="15.6" hidden="1" x14ac:dyDescent="0.3">
      <c r="A417" s="5"/>
      <c r="B417" s="5"/>
      <c r="C417" s="5"/>
      <c r="D417" s="5"/>
      <c r="E417" s="5"/>
      <c r="F417" s="5"/>
      <c r="G417" s="5"/>
    </row>
    <row r="418" spans="1:7" ht="15.6" hidden="1" x14ac:dyDescent="0.3">
      <c r="A418" s="5"/>
      <c r="B418" s="5"/>
      <c r="C418" s="5"/>
      <c r="D418" s="5"/>
      <c r="E418" s="5"/>
      <c r="F418" s="5"/>
      <c r="G418" s="5"/>
    </row>
    <row r="419" spans="1:7" ht="15.6" hidden="1" x14ac:dyDescent="0.3">
      <c r="A419" s="5"/>
      <c r="B419" s="5"/>
      <c r="C419" s="5"/>
      <c r="D419" s="5"/>
      <c r="E419" s="5"/>
      <c r="F419" s="5"/>
      <c r="G419" s="5"/>
    </row>
    <row r="420" spans="1:7" ht="15.6" hidden="1" x14ac:dyDescent="0.3">
      <c r="A420" s="5"/>
      <c r="B420" s="5"/>
      <c r="C420" s="5"/>
      <c r="D420" s="5"/>
      <c r="E420" s="5"/>
      <c r="F420" s="5"/>
      <c r="G420" s="5"/>
    </row>
    <row r="421" spans="1:7" ht="15.6" hidden="1" x14ac:dyDescent="0.3">
      <c r="A421" s="5"/>
      <c r="B421" s="5"/>
      <c r="C421" s="5"/>
      <c r="D421" s="5"/>
      <c r="E421" s="5"/>
      <c r="F421" s="5"/>
      <c r="G421" s="5"/>
    </row>
    <row r="422" spans="1:7" ht="15.6" hidden="1" x14ac:dyDescent="0.3">
      <c r="A422" s="5"/>
      <c r="B422" s="5"/>
      <c r="C422" s="5"/>
      <c r="D422" s="5"/>
      <c r="E422" s="5"/>
      <c r="F422" s="5"/>
      <c r="G422" s="5"/>
    </row>
    <row r="423" spans="1:7" ht="15.6" hidden="1" x14ac:dyDescent="0.3">
      <c r="A423" s="5"/>
      <c r="B423" s="5"/>
      <c r="C423" s="5"/>
      <c r="D423" s="5"/>
      <c r="E423" s="5"/>
      <c r="F423" s="5"/>
      <c r="G423" s="5"/>
    </row>
    <row r="424" spans="1:7" ht="15.6" hidden="1" x14ac:dyDescent="0.3">
      <c r="A424" s="5"/>
      <c r="B424" s="5"/>
      <c r="C424" s="5"/>
      <c r="D424" s="5"/>
      <c r="E424" s="5"/>
      <c r="F424" s="5"/>
      <c r="G424" s="5"/>
    </row>
    <row r="425" spans="1:7" ht="15.6" hidden="1" x14ac:dyDescent="0.3">
      <c r="A425" s="5"/>
      <c r="B425" s="5"/>
      <c r="C425" s="5"/>
      <c r="D425" s="5"/>
      <c r="E425" s="5"/>
      <c r="F425" s="5"/>
      <c r="G425" s="5"/>
    </row>
    <row r="426" spans="1:7" ht="15.6" hidden="1" x14ac:dyDescent="0.3">
      <c r="A426" s="5"/>
      <c r="B426" s="5"/>
      <c r="C426" s="5"/>
      <c r="D426" s="5"/>
      <c r="E426" s="5"/>
      <c r="F426" s="5"/>
      <c r="G426" s="5"/>
    </row>
    <row r="427" spans="1:7" ht="15.6" hidden="1" x14ac:dyDescent="0.3">
      <c r="A427" s="5"/>
      <c r="B427" s="5"/>
      <c r="C427" s="5"/>
      <c r="D427" s="5"/>
      <c r="E427" s="5"/>
      <c r="F427" s="5"/>
      <c r="G427" s="5"/>
    </row>
    <row r="428" spans="1:7" ht="15.6" hidden="1" x14ac:dyDescent="0.3">
      <c r="A428" s="5"/>
      <c r="B428" s="5"/>
      <c r="C428" s="5"/>
      <c r="D428" s="5"/>
      <c r="E428" s="5"/>
      <c r="F428" s="5"/>
      <c r="G428" s="5"/>
    </row>
    <row r="429" spans="1:7" ht="15.6" hidden="1" x14ac:dyDescent="0.3">
      <c r="A429" s="5"/>
      <c r="B429" s="5"/>
      <c r="C429" s="5"/>
      <c r="D429" s="5"/>
      <c r="E429" s="5"/>
      <c r="F429" s="5"/>
      <c r="G429" s="5"/>
    </row>
    <row r="430" spans="1:7" ht="15.6" hidden="1" x14ac:dyDescent="0.3">
      <c r="A430" s="5"/>
      <c r="B430" s="5"/>
      <c r="C430" s="5"/>
      <c r="D430" s="5"/>
      <c r="E430" s="5"/>
      <c r="F430" s="5"/>
      <c r="G430" s="5"/>
    </row>
    <row r="431" spans="1:7" ht="15.6" hidden="1" x14ac:dyDescent="0.3">
      <c r="A431" s="5"/>
      <c r="B431" s="5"/>
      <c r="C431" s="5"/>
      <c r="D431" s="5"/>
      <c r="E431" s="5"/>
      <c r="F431" s="5"/>
      <c r="G431" s="5"/>
    </row>
    <row r="432" spans="1:7" ht="15.6" hidden="1" x14ac:dyDescent="0.3">
      <c r="A432" s="5"/>
      <c r="B432" s="5"/>
      <c r="C432" s="5"/>
      <c r="D432" s="5"/>
      <c r="E432" s="5"/>
      <c r="F432" s="5"/>
      <c r="G432" s="5"/>
    </row>
    <row r="433" spans="1:7" ht="15.6" hidden="1" x14ac:dyDescent="0.3">
      <c r="A433" s="5"/>
      <c r="B433" s="5"/>
      <c r="C433" s="5"/>
      <c r="D433" s="5"/>
      <c r="E433" s="5"/>
      <c r="F433" s="5"/>
      <c r="G433" s="5"/>
    </row>
    <row r="434" spans="1:7" ht="15.6" hidden="1" x14ac:dyDescent="0.3">
      <c r="A434" s="5"/>
      <c r="B434" s="5"/>
      <c r="C434" s="5"/>
      <c r="D434" s="5"/>
      <c r="E434" s="5"/>
      <c r="F434" s="5"/>
      <c r="G434" s="5"/>
    </row>
    <row r="435" spans="1:7" ht="15.6" hidden="1" x14ac:dyDescent="0.3">
      <c r="A435" s="5"/>
      <c r="B435" s="5"/>
      <c r="C435" s="5"/>
      <c r="D435" s="5"/>
      <c r="E435" s="5"/>
      <c r="F435" s="5"/>
      <c r="G435" s="5"/>
    </row>
    <row r="436" spans="1:7" ht="15.6" hidden="1" x14ac:dyDescent="0.3">
      <c r="A436" s="5"/>
      <c r="B436" s="5"/>
      <c r="C436" s="5"/>
      <c r="D436" s="5"/>
      <c r="E436" s="5"/>
      <c r="F436" s="5"/>
      <c r="G436" s="5"/>
    </row>
    <row r="437" spans="1:7" ht="15.6" hidden="1" x14ac:dyDescent="0.3">
      <c r="A437" s="5"/>
      <c r="B437" s="5"/>
      <c r="C437" s="5"/>
      <c r="D437" s="5"/>
      <c r="E437" s="5"/>
      <c r="F437" s="5"/>
      <c r="G437" s="5"/>
    </row>
    <row r="438" spans="1:7" ht="15.6" hidden="1" x14ac:dyDescent="0.3">
      <c r="A438" s="5"/>
      <c r="B438" s="5"/>
      <c r="C438" s="5"/>
      <c r="D438" s="5"/>
      <c r="E438" s="5"/>
      <c r="F438" s="5"/>
      <c r="G438" s="5"/>
    </row>
    <row r="439" spans="1:7" ht="15.6" hidden="1" x14ac:dyDescent="0.3">
      <c r="A439" s="5"/>
      <c r="B439" s="5"/>
      <c r="C439" s="5"/>
      <c r="D439" s="5"/>
      <c r="E439" s="5"/>
      <c r="F439" s="5"/>
      <c r="G439" s="5"/>
    </row>
    <row r="440" spans="1:7" ht="15.6" hidden="1" x14ac:dyDescent="0.3">
      <c r="A440" s="5"/>
      <c r="B440" s="5"/>
      <c r="C440" s="5"/>
      <c r="D440" s="5"/>
      <c r="E440" s="5"/>
      <c r="F440" s="5"/>
      <c r="G440" s="5"/>
    </row>
    <row r="441" spans="1:7" ht="15.6" hidden="1" x14ac:dyDescent="0.3">
      <c r="A441" s="5"/>
      <c r="B441" s="5"/>
      <c r="C441" s="5"/>
      <c r="D441" s="5"/>
      <c r="E441" s="5"/>
      <c r="F441" s="5"/>
      <c r="G441" s="5"/>
    </row>
    <row r="442" spans="1:7" ht="15.6" hidden="1" x14ac:dyDescent="0.3">
      <c r="A442" s="5"/>
      <c r="B442" s="5"/>
      <c r="C442" s="5"/>
      <c r="D442" s="5"/>
      <c r="E442" s="5"/>
      <c r="F442" s="5"/>
      <c r="G442" s="5"/>
    </row>
    <row r="443" spans="1:7" ht="15.6" hidden="1" x14ac:dyDescent="0.3">
      <c r="A443" s="5"/>
      <c r="B443" s="5"/>
      <c r="C443" s="5"/>
      <c r="D443" s="5"/>
      <c r="E443" s="5"/>
      <c r="F443" s="5"/>
      <c r="G443" s="5"/>
    </row>
    <row r="444" spans="1:7" ht="15.6" hidden="1" x14ac:dyDescent="0.3">
      <c r="A444" s="5"/>
      <c r="B444" s="5"/>
      <c r="C444" s="5"/>
      <c r="D444" s="5"/>
      <c r="E444" s="5"/>
      <c r="F444" s="5"/>
      <c r="G444" s="5"/>
    </row>
    <row r="445" spans="1:7" ht="15.6" hidden="1" x14ac:dyDescent="0.3">
      <c r="A445" s="5"/>
      <c r="B445" s="5"/>
      <c r="C445" s="5"/>
      <c r="D445" s="5"/>
      <c r="E445" s="5"/>
      <c r="F445" s="5"/>
      <c r="G445" s="5"/>
    </row>
    <row r="446" spans="1:7" ht="15.6" hidden="1" x14ac:dyDescent="0.3">
      <c r="A446" s="5"/>
      <c r="B446" s="5"/>
      <c r="C446" s="5"/>
      <c r="D446" s="5"/>
      <c r="E446" s="5"/>
      <c r="F446" s="5"/>
      <c r="G446" s="5"/>
    </row>
    <row r="447" spans="1:7" ht="15.6" hidden="1" x14ac:dyDescent="0.3">
      <c r="A447" s="5"/>
      <c r="B447" s="5"/>
      <c r="C447" s="5"/>
      <c r="D447" s="5"/>
      <c r="E447" s="5"/>
      <c r="F447" s="5"/>
      <c r="G447" s="5"/>
    </row>
    <row r="448" spans="1:7" ht="15.6" hidden="1" x14ac:dyDescent="0.3">
      <c r="A448" s="5"/>
      <c r="B448" s="5"/>
      <c r="C448" s="5"/>
      <c r="D448" s="5"/>
      <c r="E448" s="5"/>
      <c r="F448" s="5"/>
      <c r="G448" s="5"/>
    </row>
    <row r="449" spans="1:7" ht="15.6" hidden="1" x14ac:dyDescent="0.3">
      <c r="A449" s="5"/>
      <c r="B449" s="5"/>
      <c r="C449" s="5"/>
      <c r="D449" s="5"/>
      <c r="E449" s="5"/>
      <c r="F449" s="5"/>
      <c r="G449" s="5"/>
    </row>
    <row r="450" spans="1:7" ht="15.6" hidden="1" x14ac:dyDescent="0.3">
      <c r="A450" s="5"/>
      <c r="B450" s="5"/>
      <c r="C450" s="5"/>
      <c r="D450" s="5"/>
      <c r="E450" s="5"/>
      <c r="F450" s="5"/>
      <c r="G450" s="5"/>
    </row>
    <row r="451" spans="1:7" ht="15.6" hidden="1" x14ac:dyDescent="0.3">
      <c r="A451" s="5"/>
      <c r="B451" s="5"/>
      <c r="C451" s="5"/>
      <c r="D451" s="5"/>
      <c r="E451" s="5"/>
      <c r="F451" s="5"/>
      <c r="G451" s="5"/>
    </row>
    <row r="452" spans="1:7" ht="15.6" hidden="1" x14ac:dyDescent="0.3">
      <c r="A452" s="5"/>
      <c r="B452" s="5"/>
      <c r="C452" s="5"/>
      <c r="D452" s="5"/>
      <c r="E452" s="5"/>
      <c r="F452" s="5"/>
      <c r="G452" s="5"/>
    </row>
    <row r="453" spans="1:7" ht="15.6" hidden="1" x14ac:dyDescent="0.3">
      <c r="A453" s="5"/>
      <c r="B453" s="5"/>
      <c r="C453" s="5"/>
      <c r="D453" s="5"/>
      <c r="E453" s="5"/>
      <c r="F453" s="5"/>
      <c r="G453" s="5"/>
    </row>
    <row r="454" spans="1:7" ht="15.6" hidden="1" x14ac:dyDescent="0.3">
      <c r="A454" s="5"/>
      <c r="B454" s="5"/>
      <c r="C454" s="5"/>
      <c r="D454" s="5"/>
      <c r="E454" s="5"/>
      <c r="F454" s="5"/>
      <c r="G454" s="5"/>
    </row>
    <row r="455" spans="1:7" ht="15.6" hidden="1" x14ac:dyDescent="0.3">
      <c r="A455" s="5"/>
      <c r="B455" s="5"/>
      <c r="C455" s="5"/>
      <c r="D455" s="5"/>
      <c r="E455" s="5"/>
      <c r="F455" s="5"/>
      <c r="G455" s="5"/>
    </row>
    <row r="456" spans="1:7" ht="15.6" hidden="1" x14ac:dyDescent="0.3">
      <c r="A456" s="5"/>
      <c r="B456" s="5"/>
      <c r="C456" s="5"/>
      <c r="D456" s="5"/>
      <c r="E456" s="5"/>
      <c r="F456" s="5"/>
      <c r="G456" s="5"/>
    </row>
    <row r="457" spans="1:7" ht="15.6" hidden="1" x14ac:dyDescent="0.3">
      <c r="A457" s="5"/>
      <c r="B457" s="5"/>
      <c r="C457" s="5"/>
      <c r="D457" s="5"/>
      <c r="E457" s="5"/>
      <c r="F457" s="5"/>
      <c r="G457" s="5"/>
    </row>
    <row r="458" spans="1:7" ht="15.6" hidden="1" x14ac:dyDescent="0.3">
      <c r="A458" s="5"/>
      <c r="B458" s="5"/>
      <c r="C458" s="5"/>
      <c r="D458" s="5"/>
      <c r="E458" s="5"/>
      <c r="F458" s="5"/>
      <c r="G458" s="5"/>
    </row>
    <row r="459" spans="1:7" ht="15.6" hidden="1" x14ac:dyDescent="0.3">
      <c r="A459" s="5"/>
      <c r="B459" s="5"/>
      <c r="C459" s="5"/>
      <c r="D459" s="5"/>
      <c r="E459" s="5"/>
      <c r="F459" s="5"/>
      <c r="G459" s="5"/>
    </row>
    <row r="460" spans="1:7" ht="15.6" hidden="1" x14ac:dyDescent="0.3">
      <c r="A460" s="5"/>
      <c r="B460" s="5"/>
      <c r="C460" s="5"/>
      <c r="D460" s="5"/>
      <c r="E460" s="5"/>
      <c r="F460" s="5"/>
      <c r="G460" s="5"/>
    </row>
    <row r="461" spans="1:7" ht="15.6" hidden="1" x14ac:dyDescent="0.3">
      <c r="A461" s="5"/>
      <c r="B461" s="5"/>
      <c r="C461" s="5"/>
      <c r="D461" s="5"/>
      <c r="E461" s="5"/>
      <c r="F461" s="5"/>
      <c r="G461" s="5"/>
    </row>
    <row r="462" spans="1:7" ht="15.6" hidden="1" x14ac:dyDescent="0.3">
      <c r="A462" s="5"/>
      <c r="B462" s="5"/>
      <c r="C462" s="5"/>
      <c r="D462" s="5"/>
      <c r="E462" s="5"/>
      <c r="F462" s="5"/>
      <c r="G462" s="5"/>
    </row>
    <row r="463" spans="1:7" ht="15.6" hidden="1" x14ac:dyDescent="0.3">
      <c r="A463" s="5"/>
      <c r="B463" s="5"/>
      <c r="C463" s="5"/>
      <c r="D463" s="5"/>
      <c r="E463" s="5"/>
      <c r="F463" s="5"/>
      <c r="G463" s="5"/>
    </row>
    <row r="464" spans="1:7" ht="15.6" hidden="1" x14ac:dyDescent="0.3">
      <c r="A464" s="5"/>
      <c r="B464" s="5"/>
      <c r="C464" s="5"/>
      <c r="D464" s="5"/>
      <c r="E464" s="5"/>
      <c r="F464" s="5"/>
      <c r="G464" s="5"/>
    </row>
    <row r="465" spans="1:7" ht="15.6" hidden="1" x14ac:dyDescent="0.3">
      <c r="A465" s="5"/>
      <c r="B465" s="5"/>
      <c r="C465" s="5"/>
      <c r="D465" s="5"/>
      <c r="E465" s="5"/>
      <c r="F465" s="5"/>
      <c r="G465" s="5"/>
    </row>
    <row r="466" spans="1:7" ht="15.6" hidden="1" x14ac:dyDescent="0.3">
      <c r="A466" s="5"/>
      <c r="B466" s="5"/>
      <c r="C466" s="5"/>
      <c r="D466" s="5"/>
      <c r="E466" s="5"/>
      <c r="F466" s="5"/>
      <c r="G466" s="5"/>
    </row>
    <row r="467" spans="1:7" ht="15.6" hidden="1" x14ac:dyDescent="0.3">
      <c r="A467" s="5"/>
      <c r="B467" s="5"/>
      <c r="C467" s="5"/>
      <c r="D467" s="5"/>
      <c r="E467" s="5"/>
      <c r="F467" s="5"/>
      <c r="G467" s="5"/>
    </row>
    <row r="468" spans="1:7" ht="15.6" hidden="1" x14ac:dyDescent="0.3">
      <c r="A468" s="5"/>
      <c r="B468" s="5"/>
      <c r="C468" s="5"/>
      <c r="D468" s="5"/>
      <c r="E468" s="5"/>
      <c r="F468" s="5"/>
      <c r="G468" s="5"/>
    </row>
    <row r="469" spans="1:7" ht="15.6" hidden="1" x14ac:dyDescent="0.3">
      <c r="A469" s="5"/>
      <c r="B469" s="5"/>
      <c r="C469" s="5"/>
      <c r="D469" s="5"/>
      <c r="E469" s="5"/>
      <c r="F469" s="5"/>
      <c r="G469" s="5"/>
    </row>
    <row r="470" spans="1:7" ht="15.6" hidden="1" x14ac:dyDescent="0.3">
      <c r="A470" s="5"/>
      <c r="B470" s="5"/>
      <c r="C470" s="5"/>
      <c r="D470" s="5"/>
      <c r="E470" s="5"/>
      <c r="F470" s="5"/>
      <c r="G470" s="5"/>
    </row>
    <row r="471" spans="1:7" ht="15.6" hidden="1" x14ac:dyDescent="0.3">
      <c r="A471" s="5"/>
      <c r="B471" s="5"/>
      <c r="C471" s="5"/>
      <c r="D471" s="5"/>
      <c r="E471" s="5"/>
      <c r="F471" s="5"/>
      <c r="G471" s="5"/>
    </row>
    <row r="472" spans="1:7" ht="15.6" hidden="1" x14ac:dyDescent="0.3">
      <c r="A472" s="5"/>
      <c r="B472" s="5"/>
      <c r="C472" s="5"/>
      <c r="D472" s="5"/>
      <c r="E472" s="5"/>
      <c r="F472" s="5"/>
      <c r="G472" s="5"/>
    </row>
    <row r="473" spans="1:7" ht="15.6" hidden="1" x14ac:dyDescent="0.3">
      <c r="A473" s="5"/>
      <c r="B473" s="5"/>
      <c r="C473" s="5"/>
      <c r="D473" s="5"/>
      <c r="E473" s="5"/>
      <c r="F473" s="5"/>
      <c r="G473" s="5"/>
    </row>
    <row r="474" spans="1:7" ht="15.6" hidden="1" x14ac:dyDescent="0.3">
      <c r="A474" s="5"/>
      <c r="B474" s="5"/>
      <c r="C474" s="5"/>
      <c r="D474" s="5"/>
      <c r="E474" s="5"/>
      <c r="F474" s="5"/>
      <c r="G474" s="5"/>
    </row>
    <row r="475" spans="1:7" ht="15.6" hidden="1" x14ac:dyDescent="0.3">
      <c r="A475" s="5"/>
      <c r="B475" s="5"/>
      <c r="C475" s="5"/>
      <c r="D475" s="5"/>
      <c r="E475" s="5"/>
      <c r="F475" s="5"/>
      <c r="G475" s="5"/>
    </row>
    <row r="476" spans="1:7" ht="15.6" hidden="1" x14ac:dyDescent="0.3">
      <c r="A476" s="5"/>
      <c r="B476" s="5"/>
      <c r="C476" s="5"/>
      <c r="D476" s="5"/>
      <c r="E476" s="5"/>
      <c r="F476" s="5"/>
      <c r="G476" s="5"/>
    </row>
    <row r="477" spans="1:7" ht="15.6" hidden="1" x14ac:dyDescent="0.3">
      <c r="A477" s="5"/>
      <c r="B477" s="5"/>
      <c r="C477" s="5"/>
      <c r="D477" s="5"/>
      <c r="E477" s="5"/>
      <c r="F477" s="5"/>
      <c r="G477" s="5"/>
    </row>
    <row r="478" spans="1:7" ht="15.6" hidden="1" x14ac:dyDescent="0.3">
      <c r="A478" s="5"/>
      <c r="B478" s="5"/>
      <c r="C478" s="5"/>
      <c r="D478" s="5"/>
      <c r="E478" s="5"/>
      <c r="F478" s="5"/>
      <c r="G478" s="5"/>
    </row>
    <row r="479" spans="1:7" ht="15.6" hidden="1" x14ac:dyDescent="0.3">
      <c r="A479" s="5"/>
      <c r="B479" s="5"/>
      <c r="C479" s="5"/>
      <c r="D479" s="5"/>
      <c r="E479" s="5"/>
      <c r="F479" s="5"/>
      <c r="G479" s="5"/>
    </row>
    <row r="480" spans="1:7" ht="15.6" hidden="1" x14ac:dyDescent="0.3">
      <c r="A480" s="5"/>
      <c r="B480" s="5"/>
      <c r="C480" s="5"/>
      <c r="D480" s="5"/>
      <c r="E480" s="5"/>
      <c r="F480" s="5"/>
      <c r="G480" s="5"/>
    </row>
    <row r="481" spans="1:7" ht="15.6" hidden="1" x14ac:dyDescent="0.3">
      <c r="A481" s="5"/>
      <c r="B481" s="5"/>
      <c r="C481" s="5"/>
      <c r="D481" s="5"/>
      <c r="E481" s="5"/>
      <c r="F481" s="5"/>
      <c r="G481" s="5"/>
    </row>
    <row r="482" spans="1:7" ht="15.6" hidden="1" x14ac:dyDescent="0.3">
      <c r="A482" s="5"/>
      <c r="B482" s="5"/>
      <c r="C482" s="5"/>
      <c r="D482" s="5"/>
      <c r="E482" s="5"/>
      <c r="F482" s="5"/>
      <c r="G482" s="5"/>
    </row>
    <row r="483" spans="1:7" ht="15.6" hidden="1" x14ac:dyDescent="0.3">
      <c r="A483" s="5"/>
      <c r="B483" s="5"/>
      <c r="C483" s="5"/>
      <c r="D483" s="5"/>
      <c r="E483" s="5"/>
      <c r="F483" s="5"/>
      <c r="G483" s="5"/>
    </row>
    <row r="484" spans="1:7" ht="15.6" hidden="1" x14ac:dyDescent="0.3">
      <c r="A484" s="5"/>
      <c r="B484" s="5"/>
      <c r="C484" s="5"/>
      <c r="D484" s="5"/>
      <c r="E484" s="5"/>
      <c r="F484" s="5"/>
      <c r="G484" s="5"/>
    </row>
    <row r="485" spans="1:7" ht="15.6" hidden="1" x14ac:dyDescent="0.3">
      <c r="A485" s="5"/>
      <c r="B485" s="5"/>
      <c r="C485" s="5"/>
      <c r="D485" s="5"/>
      <c r="E485" s="5"/>
      <c r="F485" s="5"/>
      <c r="G485" s="5"/>
    </row>
    <row r="486" spans="1:7" ht="15.6" hidden="1" x14ac:dyDescent="0.3">
      <c r="A486" s="5"/>
      <c r="B486" s="5"/>
      <c r="C486" s="5"/>
      <c r="D486" s="5"/>
      <c r="E486" s="5"/>
      <c r="F486" s="5"/>
      <c r="G486" s="5"/>
    </row>
    <row r="487" spans="1:7" ht="15.6" hidden="1" x14ac:dyDescent="0.3">
      <c r="A487" s="5"/>
      <c r="B487" s="5"/>
      <c r="C487" s="5"/>
      <c r="D487" s="5"/>
      <c r="E487" s="5"/>
      <c r="F487" s="5"/>
      <c r="G487" s="5"/>
    </row>
    <row r="488" spans="1:7" ht="15.6" hidden="1" x14ac:dyDescent="0.3">
      <c r="A488" s="5"/>
      <c r="B488" s="5"/>
      <c r="C488" s="5"/>
      <c r="D488" s="5"/>
      <c r="E488" s="5"/>
      <c r="F488" s="5"/>
      <c r="G488" s="5"/>
    </row>
    <row r="489" spans="1:7" ht="15.6" hidden="1" x14ac:dyDescent="0.3">
      <c r="A489" s="5"/>
      <c r="B489" s="5"/>
      <c r="C489" s="5"/>
      <c r="D489" s="5"/>
      <c r="E489" s="5"/>
      <c r="F489" s="5"/>
      <c r="G489" s="5"/>
    </row>
    <row r="490" spans="1:7" ht="15.6" hidden="1" x14ac:dyDescent="0.3">
      <c r="A490" s="5"/>
      <c r="B490" s="5"/>
      <c r="C490" s="5"/>
      <c r="D490" s="5"/>
      <c r="E490" s="5"/>
      <c r="F490" s="5"/>
      <c r="G490" s="5"/>
    </row>
    <row r="491" spans="1:7" ht="15.6" hidden="1" x14ac:dyDescent="0.3">
      <c r="A491" s="5"/>
      <c r="B491" s="5"/>
      <c r="C491" s="5"/>
      <c r="D491" s="5"/>
      <c r="E491" s="5"/>
      <c r="F491" s="5"/>
      <c r="G491" s="5"/>
    </row>
    <row r="492" spans="1:7" ht="15.6" hidden="1" x14ac:dyDescent="0.3">
      <c r="A492" s="5"/>
      <c r="B492" s="5"/>
      <c r="C492" s="5"/>
      <c r="D492" s="5"/>
      <c r="E492" s="5"/>
      <c r="F492" s="5"/>
      <c r="G492" s="5"/>
    </row>
    <row r="493" spans="1:7" ht="15.6" hidden="1" x14ac:dyDescent="0.3">
      <c r="A493" s="5"/>
      <c r="B493" s="5"/>
      <c r="C493" s="5"/>
      <c r="D493" s="5"/>
      <c r="E493" s="5"/>
      <c r="F493" s="5"/>
      <c r="G493" s="5"/>
    </row>
    <row r="494" spans="1:7" ht="15.6" hidden="1" x14ac:dyDescent="0.3">
      <c r="A494" s="5"/>
      <c r="B494" s="5"/>
      <c r="C494" s="5"/>
      <c r="D494" s="5"/>
      <c r="E494" s="5"/>
      <c r="F494" s="5"/>
      <c r="G494" s="5"/>
    </row>
    <row r="495" spans="1:7" ht="15.6" hidden="1" x14ac:dyDescent="0.3">
      <c r="A495" s="5"/>
      <c r="B495" s="5"/>
      <c r="C495" s="5"/>
      <c r="D495" s="5"/>
      <c r="E495" s="5"/>
      <c r="F495" s="5"/>
      <c r="G495" s="5"/>
    </row>
    <row r="496" spans="1:7" ht="15.6" hidden="1" x14ac:dyDescent="0.3">
      <c r="A496" s="5"/>
      <c r="B496" s="5"/>
      <c r="C496" s="5"/>
      <c r="D496" s="5"/>
      <c r="E496" s="5"/>
      <c r="F496" s="5"/>
      <c r="G496" s="5"/>
    </row>
    <row r="497" spans="1:7" ht="15.6" hidden="1" x14ac:dyDescent="0.3">
      <c r="A497" s="5"/>
      <c r="B497" s="5"/>
      <c r="C497" s="5"/>
      <c r="D497" s="5"/>
      <c r="E497" s="5"/>
      <c r="F497" s="5"/>
      <c r="G497" s="5"/>
    </row>
    <row r="498" spans="1:7" ht="15.6" hidden="1" x14ac:dyDescent="0.3">
      <c r="A498" s="5"/>
      <c r="B498" s="5"/>
      <c r="C498" s="5"/>
      <c r="D498" s="5"/>
      <c r="E498" s="5"/>
      <c r="F498" s="5"/>
      <c r="G498" s="5"/>
    </row>
    <row r="499" spans="1:7" ht="15.6" hidden="1" x14ac:dyDescent="0.3">
      <c r="A499" s="5"/>
      <c r="B499" s="5"/>
      <c r="C499" s="5"/>
      <c r="D499" s="5"/>
      <c r="E499" s="5"/>
      <c r="F499" s="5"/>
      <c r="G499" s="5"/>
    </row>
    <row r="500" spans="1:7" ht="15.6" hidden="1" x14ac:dyDescent="0.3">
      <c r="A500" s="5"/>
      <c r="B500" s="5"/>
      <c r="C500" s="5"/>
      <c r="D500" s="5"/>
      <c r="E500" s="5"/>
      <c r="F500" s="5"/>
      <c r="G500" s="5"/>
    </row>
    <row r="501" spans="1:7" ht="15.6" hidden="1" x14ac:dyDescent="0.3">
      <c r="A501" s="5"/>
      <c r="B501" s="5"/>
      <c r="C501" s="5"/>
      <c r="D501" s="5"/>
      <c r="E501" s="5"/>
      <c r="F501" s="5"/>
      <c r="G501" s="5"/>
    </row>
    <row r="502" spans="1:7" ht="15.6" hidden="1" x14ac:dyDescent="0.3">
      <c r="A502" s="5"/>
      <c r="B502" s="5"/>
      <c r="C502" s="5"/>
      <c r="D502" s="5"/>
      <c r="E502" s="5"/>
      <c r="F502" s="5"/>
      <c r="G502" s="5"/>
    </row>
    <row r="503" spans="1:7" ht="15.6" hidden="1" x14ac:dyDescent="0.3">
      <c r="A503" s="5"/>
      <c r="B503" s="5"/>
      <c r="C503" s="5"/>
      <c r="D503" s="5"/>
      <c r="E503" s="5"/>
      <c r="F503" s="5"/>
      <c r="G503" s="5"/>
    </row>
    <row r="504" spans="1:7" ht="15.6" hidden="1" x14ac:dyDescent="0.3">
      <c r="A504" s="5"/>
      <c r="B504" s="5"/>
      <c r="C504" s="5"/>
      <c r="D504" s="5"/>
      <c r="E504" s="5"/>
      <c r="F504" s="5"/>
      <c r="G504" s="5"/>
    </row>
    <row r="505" spans="1:7" ht="15.6" hidden="1" x14ac:dyDescent="0.3">
      <c r="A505" s="5"/>
      <c r="B505" s="5"/>
      <c r="C505" s="5"/>
      <c r="D505" s="5"/>
      <c r="E505" s="5"/>
      <c r="F505" s="5"/>
      <c r="G505" s="5"/>
    </row>
    <row r="506" spans="1:7" ht="15.6" hidden="1" x14ac:dyDescent="0.3">
      <c r="A506" s="5"/>
      <c r="B506" s="5"/>
      <c r="C506" s="5"/>
      <c r="D506" s="5"/>
      <c r="E506" s="5"/>
      <c r="F506" s="5"/>
      <c r="G506" s="5"/>
    </row>
    <row r="507" spans="1:7" ht="15.6" hidden="1" x14ac:dyDescent="0.3">
      <c r="A507" s="5"/>
      <c r="B507" s="5"/>
      <c r="C507" s="5"/>
      <c r="D507" s="5"/>
      <c r="E507" s="5"/>
      <c r="F507" s="5"/>
      <c r="G507" s="5"/>
    </row>
    <row r="508" spans="1:7" ht="15.6" hidden="1" x14ac:dyDescent="0.3">
      <c r="A508" s="5"/>
      <c r="B508" s="5"/>
      <c r="C508" s="5"/>
      <c r="D508" s="5"/>
      <c r="E508" s="5"/>
      <c r="F508" s="5"/>
      <c r="G508" s="5"/>
    </row>
    <row r="509" spans="1:7" ht="15.6" hidden="1" x14ac:dyDescent="0.3">
      <c r="A509" s="5"/>
      <c r="B509" s="5"/>
      <c r="C509" s="5"/>
      <c r="D509" s="5"/>
      <c r="E509" s="5"/>
      <c r="F509" s="5"/>
      <c r="G509" s="5"/>
    </row>
    <row r="510" spans="1:7" ht="15.6" hidden="1" x14ac:dyDescent="0.3">
      <c r="A510" s="5"/>
      <c r="B510" s="5"/>
      <c r="C510" s="5"/>
      <c r="D510" s="5"/>
      <c r="E510" s="5"/>
      <c r="F510" s="5"/>
      <c r="G510" s="5"/>
    </row>
    <row r="511" spans="1:7" ht="15.6" hidden="1" x14ac:dyDescent="0.3">
      <c r="A511" s="5"/>
      <c r="B511" s="5"/>
      <c r="C511" s="5"/>
      <c r="D511" s="5"/>
      <c r="E511" s="5"/>
      <c r="F511" s="5"/>
      <c r="G511" s="5"/>
    </row>
    <row r="512" spans="1:7" ht="15.6" hidden="1" x14ac:dyDescent="0.3">
      <c r="A512" s="5"/>
      <c r="B512" s="5"/>
      <c r="C512" s="5"/>
      <c r="D512" s="5"/>
      <c r="E512" s="5"/>
      <c r="F512" s="5"/>
      <c r="G512" s="5"/>
    </row>
    <row r="513" spans="1:7" ht="15.6" hidden="1" x14ac:dyDescent="0.3">
      <c r="A513" s="5"/>
      <c r="B513" s="5"/>
      <c r="C513" s="5"/>
      <c r="D513" s="5"/>
      <c r="E513" s="5"/>
      <c r="F513" s="5"/>
      <c r="G513" s="5"/>
    </row>
    <row r="514" spans="1:7" ht="15.6" hidden="1" x14ac:dyDescent="0.3">
      <c r="A514" s="5"/>
      <c r="B514" s="5"/>
      <c r="C514" s="5"/>
      <c r="D514" s="5"/>
      <c r="E514" s="5"/>
      <c r="F514" s="5"/>
      <c r="G514" s="5"/>
    </row>
    <row r="515" spans="1:7" ht="15.6" hidden="1" x14ac:dyDescent="0.3">
      <c r="A515" s="5"/>
      <c r="B515" s="5"/>
      <c r="C515" s="5"/>
      <c r="D515" s="5"/>
      <c r="E515" s="5"/>
      <c r="F515" s="5"/>
      <c r="G515" s="5"/>
    </row>
    <row r="516" spans="1:7" ht="15.6" hidden="1" x14ac:dyDescent="0.3">
      <c r="A516" s="5"/>
      <c r="B516" s="5"/>
      <c r="C516" s="5"/>
      <c r="D516" s="5"/>
      <c r="E516" s="5"/>
      <c r="F516" s="5"/>
      <c r="G516" s="5"/>
    </row>
    <row r="517" spans="1:7" ht="15.6" hidden="1" x14ac:dyDescent="0.3">
      <c r="A517" s="5"/>
      <c r="B517" s="5"/>
      <c r="C517" s="5"/>
      <c r="D517" s="5"/>
      <c r="E517" s="5"/>
      <c r="F517" s="5"/>
      <c r="G517" s="5"/>
    </row>
    <row r="518" spans="1:7" ht="15.6" hidden="1" x14ac:dyDescent="0.3">
      <c r="A518" s="5"/>
      <c r="B518" s="5"/>
      <c r="C518" s="5"/>
      <c r="D518" s="5"/>
      <c r="E518" s="5"/>
      <c r="F518" s="5"/>
      <c r="G518" s="5"/>
    </row>
    <row r="519" spans="1:7" ht="15.6" hidden="1" x14ac:dyDescent="0.3">
      <c r="A519" s="5"/>
      <c r="B519" s="5"/>
      <c r="C519" s="5"/>
      <c r="D519" s="5"/>
      <c r="E519" s="5"/>
      <c r="F519" s="5"/>
      <c r="G519" s="5"/>
    </row>
    <row r="520" spans="1:7" ht="15.6" hidden="1" x14ac:dyDescent="0.3">
      <c r="A520" s="5"/>
      <c r="B520" s="5"/>
      <c r="C520" s="5"/>
      <c r="D520" s="5"/>
      <c r="E520" s="5"/>
      <c r="F520" s="5"/>
      <c r="G520" s="5"/>
    </row>
    <row r="521" spans="1:7" ht="15.6" hidden="1" x14ac:dyDescent="0.3">
      <c r="A521" s="5"/>
      <c r="B521" s="5"/>
      <c r="C521" s="5"/>
      <c r="D521" s="5"/>
      <c r="E521" s="5"/>
      <c r="F521" s="5"/>
      <c r="G521" s="5"/>
    </row>
    <row r="522" spans="1:7" ht="15.6" hidden="1" x14ac:dyDescent="0.3">
      <c r="A522" s="5"/>
      <c r="B522" s="5"/>
      <c r="C522" s="5"/>
      <c r="D522" s="5"/>
      <c r="E522" s="5"/>
      <c r="F522" s="5"/>
      <c r="G522" s="5"/>
    </row>
    <row r="523" spans="1:7" ht="15.6" hidden="1" x14ac:dyDescent="0.3">
      <c r="A523" s="5"/>
      <c r="B523" s="5"/>
      <c r="C523" s="5"/>
      <c r="D523" s="5"/>
      <c r="E523" s="5"/>
      <c r="F523" s="5"/>
      <c r="G523" s="5"/>
    </row>
    <row r="524" spans="1:7" ht="15.6" hidden="1" x14ac:dyDescent="0.3">
      <c r="A524" s="5"/>
      <c r="B524" s="5"/>
      <c r="C524" s="5"/>
      <c r="D524" s="5"/>
      <c r="E524" s="5"/>
      <c r="F524" s="5"/>
      <c r="G524" s="5"/>
    </row>
    <row r="525" spans="1:7" ht="15.6" hidden="1" x14ac:dyDescent="0.3">
      <c r="A525" s="5"/>
      <c r="B525" s="5"/>
      <c r="C525" s="5"/>
      <c r="D525" s="5"/>
      <c r="E525" s="5"/>
      <c r="F525" s="5"/>
      <c r="G525" s="5"/>
    </row>
    <row r="526" spans="1:7" ht="15.6" hidden="1" x14ac:dyDescent="0.3">
      <c r="A526" s="5"/>
      <c r="B526" s="5"/>
      <c r="C526" s="5"/>
      <c r="D526" s="5"/>
      <c r="E526" s="5"/>
      <c r="F526" s="5"/>
      <c r="G526" s="5"/>
    </row>
    <row r="527" spans="1:7" ht="15.6" hidden="1" x14ac:dyDescent="0.3">
      <c r="A527" s="5"/>
      <c r="B527" s="5"/>
      <c r="C527" s="5"/>
      <c r="D527" s="5"/>
      <c r="E527" s="5"/>
      <c r="F527" s="5"/>
      <c r="G527" s="5"/>
    </row>
    <row r="528" spans="1:7" ht="15.6" hidden="1" x14ac:dyDescent="0.3">
      <c r="A528" s="5"/>
      <c r="B528" s="5"/>
      <c r="C528" s="5"/>
      <c r="D528" s="5"/>
      <c r="E528" s="5"/>
      <c r="F528" s="5"/>
      <c r="G528" s="5"/>
    </row>
    <row r="529" spans="1:7" ht="15.6" hidden="1" x14ac:dyDescent="0.3">
      <c r="A529" s="5"/>
      <c r="B529" s="5"/>
      <c r="C529" s="5"/>
      <c r="D529" s="5"/>
      <c r="E529" s="5"/>
      <c r="F529" s="5"/>
      <c r="G529" s="5"/>
    </row>
    <row r="530" spans="1:7" ht="15.6" hidden="1" x14ac:dyDescent="0.3">
      <c r="A530" s="5"/>
      <c r="B530" s="5"/>
      <c r="C530" s="5"/>
      <c r="D530" s="5"/>
      <c r="E530" s="5"/>
      <c r="F530" s="5"/>
      <c r="G530" s="5"/>
    </row>
    <row r="531" spans="1:7" ht="15.6" hidden="1" x14ac:dyDescent="0.3">
      <c r="A531" s="5"/>
      <c r="B531" s="5"/>
      <c r="C531" s="5"/>
      <c r="D531" s="5"/>
      <c r="E531" s="5"/>
      <c r="F531" s="5"/>
      <c r="G531" s="5"/>
    </row>
    <row r="532" spans="1:7" ht="15.6" hidden="1" x14ac:dyDescent="0.3">
      <c r="A532" s="5"/>
      <c r="B532" s="5"/>
      <c r="C532" s="5"/>
      <c r="D532" s="5"/>
      <c r="E532" s="5"/>
      <c r="F532" s="5"/>
      <c r="G532" s="5"/>
    </row>
    <row r="533" spans="1:7" ht="15.6" hidden="1" x14ac:dyDescent="0.3">
      <c r="A533" s="5"/>
      <c r="B533" s="5"/>
      <c r="C533" s="5"/>
      <c r="D533" s="5"/>
      <c r="E533" s="5"/>
      <c r="F533" s="5"/>
      <c r="G533" s="5"/>
    </row>
    <row r="534" spans="1:7" ht="15.6" hidden="1" x14ac:dyDescent="0.3">
      <c r="A534" s="5"/>
      <c r="B534" s="5"/>
      <c r="C534" s="5"/>
      <c r="D534" s="5"/>
      <c r="E534" s="5"/>
      <c r="F534" s="5"/>
      <c r="G534" s="5"/>
    </row>
    <row r="535" spans="1:7" ht="15.6" hidden="1" x14ac:dyDescent="0.3">
      <c r="A535" s="5"/>
      <c r="B535" s="5"/>
      <c r="C535" s="5"/>
      <c r="D535" s="5"/>
      <c r="E535" s="5"/>
      <c r="F535" s="5"/>
      <c r="G535" s="5"/>
    </row>
    <row r="536" spans="1:7" ht="15.6" hidden="1" x14ac:dyDescent="0.3">
      <c r="A536" s="5"/>
      <c r="B536" s="5"/>
      <c r="C536" s="5"/>
      <c r="D536" s="5"/>
      <c r="E536" s="5"/>
      <c r="F536" s="5"/>
      <c r="G536" s="5"/>
    </row>
    <row r="537" spans="1:7" ht="15.6" hidden="1" x14ac:dyDescent="0.3">
      <c r="A537" s="5"/>
      <c r="B537" s="5"/>
      <c r="C537" s="5"/>
      <c r="D537" s="5"/>
      <c r="E537" s="5"/>
      <c r="F537" s="5"/>
      <c r="G537" s="5"/>
    </row>
    <row r="538" spans="1:7" ht="15.6" hidden="1" x14ac:dyDescent="0.3">
      <c r="A538" s="5"/>
      <c r="B538" s="5"/>
      <c r="C538" s="5"/>
      <c r="D538" s="5"/>
      <c r="E538" s="5"/>
      <c r="F538" s="5"/>
      <c r="G538" s="5"/>
    </row>
    <row r="539" spans="1:7" ht="15.6" hidden="1" x14ac:dyDescent="0.3">
      <c r="A539" s="5"/>
      <c r="B539" s="5"/>
      <c r="C539" s="5"/>
      <c r="D539" s="5"/>
      <c r="E539" s="5"/>
      <c r="F539" s="5"/>
      <c r="G539" s="5"/>
    </row>
    <row r="540" spans="1:7" ht="15.6" hidden="1" x14ac:dyDescent="0.3">
      <c r="A540" s="5"/>
      <c r="B540" s="5"/>
      <c r="C540" s="5"/>
      <c r="D540" s="5"/>
      <c r="E540" s="5"/>
      <c r="F540" s="5"/>
      <c r="G540" s="5"/>
    </row>
    <row r="541" spans="1:7" ht="15.6" hidden="1" x14ac:dyDescent="0.3">
      <c r="A541" s="5"/>
      <c r="B541" s="5"/>
      <c r="C541" s="5"/>
      <c r="D541" s="5"/>
      <c r="E541" s="5"/>
      <c r="F541" s="5"/>
      <c r="G541" s="5"/>
    </row>
    <row r="542" spans="1:7" ht="15.6" hidden="1" x14ac:dyDescent="0.3">
      <c r="A542" s="5"/>
      <c r="B542" s="5"/>
      <c r="C542" s="5"/>
      <c r="D542" s="5"/>
      <c r="E542" s="5"/>
      <c r="F542" s="5"/>
      <c r="G542" s="5"/>
    </row>
    <row r="543" spans="1:7" ht="15.6" hidden="1" x14ac:dyDescent="0.3">
      <c r="A543" s="5"/>
      <c r="B543" s="5"/>
      <c r="C543" s="5"/>
      <c r="D543" s="5"/>
      <c r="E543" s="5"/>
      <c r="F543" s="5"/>
      <c r="G543" s="5"/>
    </row>
    <row r="544" spans="1:7" ht="15.6" hidden="1" x14ac:dyDescent="0.3">
      <c r="A544" s="5"/>
      <c r="B544" s="5"/>
      <c r="C544" s="5"/>
      <c r="D544" s="5"/>
      <c r="E544" s="5"/>
      <c r="F544" s="5"/>
      <c r="G544" s="5"/>
    </row>
    <row r="545" spans="1:7" ht="15.6" hidden="1" x14ac:dyDescent="0.3">
      <c r="A545" s="5"/>
      <c r="B545" s="5"/>
      <c r="C545" s="5"/>
      <c r="D545" s="5"/>
      <c r="E545" s="5"/>
      <c r="F545" s="5"/>
      <c r="G545" s="5"/>
    </row>
    <row r="546" spans="1:7" ht="15.6" hidden="1" x14ac:dyDescent="0.3">
      <c r="A546" s="5"/>
      <c r="B546" s="5"/>
      <c r="C546" s="5"/>
      <c r="D546" s="5"/>
      <c r="E546" s="5"/>
      <c r="F546" s="5"/>
      <c r="G546" s="5"/>
    </row>
    <row r="547" spans="1:7" ht="15.6" hidden="1" x14ac:dyDescent="0.3">
      <c r="A547" s="5"/>
      <c r="B547" s="5"/>
      <c r="C547" s="5"/>
      <c r="D547" s="5"/>
      <c r="E547" s="5"/>
      <c r="F547" s="5"/>
      <c r="G547" s="5"/>
    </row>
    <row r="548" spans="1:7" ht="15.6" hidden="1" x14ac:dyDescent="0.3">
      <c r="A548" s="5"/>
      <c r="B548" s="5"/>
      <c r="C548" s="5"/>
      <c r="D548" s="5"/>
      <c r="E548" s="5"/>
      <c r="F548" s="5"/>
      <c r="G548" s="5"/>
    </row>
    <row r="549" spans="1:7" ht="15.6" hidden="1" x14ac:dyDescent="0.3">
      <c r="A549" s="5"/>
      <c r="B549" s="5"/>
      <c r="C549" s="5"/>
      <c r="D549" s="5"/>
      <c r="E549" s="5"/>
      <c r="F549" s="5"/>
      <c r="G549" s="5"/>
    </row>
    <row r="550" spans="1:7" ht="15.6" hidden="1" x14ac:dyDescent="0.3">
      <c r="A550" s="5"/>
      <c r="B550" s="5"/>
      <c r="C550" s="5"/>
      <c r="D550" s="5"/>
      <c r="E550" s="5"/>
      <c r="F550" s="5"/>
      <c r="G550" s="5"/>
    </row>
    <row r="551" spans="1:7" ht="15.6" hidden="1" x14ac:dyDescent="0.3">
      <c r="A551" s="5"/>
      <c r="B551" s="5"/>
      <c r="C551" s="5"/>
      <c r="D551" s="5"/>
      <c r="E551" s="5"/>
      <c r="F551" s="5"/>
      <c r="G551" s="5"/>
    </row>
    <row r="552" spans="1:7" ht="15.6" hidden="1" x14ac:dyDescent="0.3">
      <c r="A552" s="5"/>
      <c r="B552" s="5"/>
      <c r="C552" s="5"/>
      <c r="D552" s="5"/>
      <c r="E552" s="5"/>
      <c r="F552" s="5"/>
      <c r="G552" s="5"/>
    </row>
    <row r="553" spans="1:7" ht="15.6" hidden="1" x14ac:dyDescent="0.3">
      <c r="A553" s="5"/>
      <c r="B553" s="5"/>
      <c r="C553" s="5"/>
      <c r="D553" s="5"/>
      <c r="E553" s="5"/>
      <c r="F553" s="5"/>
      <c r="G553" s="5"/>
    </row>
    <row r="554" spans="1:7" ht="15.6" hidden="1" x14ac:dyDescent="0.3">
      <c r="A554" s="5"/>
      <c r="B554" s="5"/>
      <c r="C554" s="5"/>
      <c r="D554" s="5"/>
      <c r="E554" s="5"/>
      <c r="F554" s="5"/>
      <c r="G554" s="5"/>
    </row>
    <row r="555" spans="1:7" ht="15.6" hidden="1" x14ac:dyDescent="0.3">
      <c r="A555" s="5"/>
      <c r="B555" s="5"/>
      <c r="C555" s="5"/>
      <c r="D555" s="5"/>
      <c r="E555" s="5"/>
      <c r="F555" s="5"/>
      <c r="G555" s="5"/>
    </row>
    <row r="556" spans="1:7" ht="15.6" hidden="1" x14ac:dyDescent="0.3">
      <c r="A556" s="5"/>
      <c r="B556" s="5"/>
      <c r="C556" s="5"/>
      <c r="D556" s="5"/>
      <c r="E556" s="5"/>
      <c r="F556" s="5"/>
      <c r="G556" s="5"/>
    </row>
    <row r="557" spans="1:7" ht="15.6" hidden="1" x14ac:dyDescent="0.3">
      <c r="A557" s="5"/>
      <c r="B557" s="5"/>
      <c r="C557" s="5"/>
      <c r="D557" s="5"/>
      <c r="E557" s="5"/>
      <c r="F557" s="5"/>
      <c r="G557" s="5"/>
    </row>
    <row r="558" spans="1:7" ht="15.6" hidden="1" x14ac:dyDescent="0.3">
      <c r="A558" s="5"/>
      <c r="B558" s="5"/>
      <c r="C558" s="5"/>
      <c r="D558" s="5"/>
      <c r="E558" s="5"/>
      <c r="F558" s="5"/>
      <c r="G558" s="5"/>
    </row>
    <row r="559" spans="1:7" ht="15.6" hidden="1" x14ac:dyDescent="0.3">
      <c r="A559" s="5"/>
      <c r="B559" s="5"/>
      <c r="C559" s="5"/>
      <c r="D559" s="5"/>
      <c r="E559" s="5"/>
      <c r="F559" s="5"/>
      <c r="G559" s="5"/>
    </row>
    <row r="560" spans="1:7" ht="15.6" hidden="1" x14ac:dyDescent="0.3">
      <c r="A560" s="5"/>
      <c r="B560" s="5"/>
      <c r="C560" s="5"/>
      <c r="D560" s="5"/>
      <c r="E560" s="5"/>
      <c r="F560" s="5"/>
      <c r="G560" s="5"/>
    </row>
    <row r="561" spans="1:7" ht="15.6" hidden="1" x14ac:dyDescent="0.3">
      <c r="A561" s="5"/>
      <c r="B561" s="5"/>
      <c r="C561" s="5"/>
      <c r="D561" s="5"/>
      <c r="E561" s="5"/>
      <c r="F561" s="5"/>
      <c r="G561" s="5"/>
    </row>
    <row r="562" spans="1:7" ht="15.6" hidden="1" x14ac:dyDescent="0.3">
      <c r="A562" s="5"/>
      <c r="B562" s="5"/>
      <c r="C562" s="5"/>
      <c r="D562" s="5"/>
      <c r="E562" s="5"/>
      <c r="F562" s="5"/>
      <c r="G562" s="5"/>
    </row>
    <row r="563" spans="1:7" ht="15.6" hidden="1" x14ac:dyDescent="0.3">
      <c r="A563" s="5"/>
      <c r="B563" s="5"/>
      <c r="C563" s="5"/>
      <c r="D563" s="5"/>
      <c r="E563" s="5"/>
      <c r="F563" s="5"/>
      <c r="G563" s="5"/>
    </row>
    <row r="564" spans="1:7" ht="15.6" hidden="1" x14ac:dyDescent="0.3">
      <c r="A564" s="5"/>
      <c r="B564" s="5"/>
      <c r="C564" s="5"/>
      <c r="D564" s="5"/>
      <c r="E564" s="5"/>
      <c r="F564" s="5"/>
      <c r="G564" s="5"/>
    </row>
    <row r="565" spans="1:7" ht="15.6" hidden="1" x14ac:dyDescent="0.3">
      <c r="A565" s="5"/>
      <c r="B565" s="5"/>
      <c r="C565" s="5"/>
      <c r="D565" s="5"/>
      <c r="E565" s="5"/>
      <c r="F565" s="5"/>
      <c r="G565" s="5"/>
    </row>
    <row r="566" spans="1:7" ht="15.6" hidden="1" x14ac:dyDescent="0.3">
      <c r="A566" s="5"/>
      <c r="B566" s="5"/>
      <c r="C566" s="5"/>
      <c r="D566" s="5"/>
      <c r="E566" s="5"/>
      <c r="F566" s="5"/>
      <c r="G566" s="5"/>
    </row>
    <row r="567" spans="1:7" ht="15.6" hidden="1" x14ac:dyDescent="0.3">
      <c r="A567" s="5"/>
      <c r="B567" s="5"/>
      <c r="C567" s="5"/>
      <c r="D567" s="5"/>
      <c r="E567" s="5"/>
      <c r="F567" s="5"/>
      <c r="G567" s="5"/>
    </row>
    <row r="568" spans="1:7" ht="15.6" hidden="1" x14ac:dyDescent="0.3">
      <c r="A568" s="5"/>
      <c r="B568" s="5"/>
      <c r="C568" s="5"/>
      <c r="D568" s="5"/>
      <c r="E568" s="5"/>
      <c r="F568" s="5"/>
      <c r="G568" s="5"/>
    </row>
    <row r="569" spans="1:7" ht="15.6" hidden="1" x14ac:dyDescent="0.3">
      <c r="A569" s="5"/>
      <c r="B569" s="5"/>
      <c r="C569" s="5"/>
      <c r="D569" s="5"/>
      <c r="E569" s="5"/>
      <c r="F569" s="5"/>
      <c r="G569" s="5"/>
    </row>
    <row r="570" spans="1:7" ht="15.6" hidden="1" x14ac:dyDescent="0.3">
      <c r="A570" s="5"/>
      <c r="B570" s="5"/>
      <c r="C570" s="5"/>
      <c r="D570" s="5"/>
      <c r="E570" s="5"/>
      <c r="F570" s="5"/>
      <c r="G570" s="5"/>
    </row>
    <row r="571" spans="1:7" ht="15.6" hidden="1" x14ac:dyDescent="0.3">
      <c r="A571" s="5"/>
      <c r="B571" s="5"/>
      <c r="C571" s="5"/>
      <c r="D571" s="5"/>
      <c r="E571" s="5"/>
      <c r="F571" s="5"/>
      <c r="G571" s="5"/>
    </row>
    <row r="572" spans="1:7" ht="15.6" hidden="1" x14ac:dyDescent="0.3">
      <c r="A572" s="5"/>
      <c r="B572" s="5"/>
      <c r="C572" s="5"/>
      <c r="D572" s="5"/>
      <c r="E572" s="5"/>
      <c r="F572" s="5"/>
      <c r="G572" s="5"/>
    </row>
    <row r="573" spans="1:7" ht="15.6" hidden="1" x14ac:dyDescent="0.3">
      <c r="A573" s="5"/>
      <c r="B573" s="5"/>
      <c r="C573" s="5"/>
      <c r="D573" s="5"/>
      <c r="E573" s="5"/>
      <c r="F573" s="5"/>
      <c r="G573" s="5"/>
    </row>
    <row r="574" spans="1:7" ht="15.6" hidden="1" x14ac:dyDescent="0.3">
      <c r="A574" s="5"/>
      <c r="B574" s="5"/>
      <c r="C574" s="5"/>
      <c r="D574" s="5"/>
      <c r="E574" s="5"/>
      <c r="F574" s="5"/>
      <c r="G574" s="5"/>
    </row>
    <row r="575" spans="1:7" ht="15.6" hidden="1" x14ac:dyDescent="0.3">
      <c r="A575" s="5"/>
      <c r="B575" s="5"/>
      <c r="C575" s="5"/>
      <c r="D575" s="5"/>
      <c r="E575" s="5"/>
      <c r="F575" s="5"/>
      <c r="G575" s="5"/>
    </row>
    <row r="576" spans="1:7" ht="15.6" hidden="1" x14ac:dyDescent="0.3">
      <c r="A576" s="5"/>
      <c r="B576" s="5"/>
      <c r="C576" s="5"/>
      <c r="D576" s="5"/>
      <c r="E576" s="5"/>
      <c r="F576" s="5"/>
      <c r="G576" s="5"/>
    </row>
    <row r="577" spans="1:7" ht="15.6" hidden="1" x14ac:dyDescent="0.3">
      <c r="A577" s="5"/>
      <c r="B577" s="5"/>
      <c r="C577" s="5"/>
      <c r="D577" s="5"/>
      <c r="E577" s="5"/>
      <c r="F577" s="5"/>
      <c r="G577" s="5"/>
    </row>
    <row r="578" spans="1:7" ht="15.6" hidden="1" x14ac:dyDescent="0.3">
      <c r="A578" s="5"/>
      <c r="B578" s="5"/>
      <c r="C578" s="5"/>
      <c r="D578" s="5"/>
      <c r="E578" s="5"/>
      <c r="F578" s="5"/>
      <c r="G578" s="5"/>
    </row>
    <row r="579" spans="1:7" ht="15.6" hidden="1" x14ac:dyDescent="0.3">
      <c r="A579" s="5"/>
      <c r="B579" s="5"/>
      <c r="C579" s="5"/>
      <c r="D579" s="5"/>
      <c r="E579" s="5"/>
      <c r="F579" s="5"/>
      <c r="G579" s="5"/>
    </row>
    <row r="580" spans="1:7" ht="15.6" hidden="1" x14ac:dyDescent="0.3">
      <c r="A580" s="5"/>
      <c r="B580" s="5"/>
      <c r="C580" s="5"/>
      <c r="D580" s="5"/>
      <c r="E580" s="5"/>
      <c r="F580" s="5"/>
      <c r="G580" s="5"/>
    </row>
    <row r="581" spans="1:7" ht="15.6" hidden="1" x14ac:dyDescent="0.3">
      <c r="A581" s="5"/>
      <c r="B581" s="5"/>
      <c r="C581" s="5"/>
      <c r="D581" s="5"/>
      <c r="E581" s="5"/>
      <c r="F581" s="5"/>
      <c r="G581" s="5"/>
    </row>
    <row r="582" spans="1:7" ht="15.6" hidden="1" x14ac:dyDescent="0.3">
      <c r="A582" s="5"/>
      <c r="B582" s="5"/>
      <c r="C582" s="5"/>
      <c r="D582" s="5"/>
      <c r="E582" s="5"/>
      <c r="F582" s="5"/>
      <c r="G582" s="5"/>
    </row>
    <row r="583" spans="1:7" ht="15.6" hidden="1" x14ac:dyDescent="0.3">
      <c r="A583" s="5"/>
      <c r="B583" s="5"/>
      <c r="C583" s="5"/>
      <c r="D583" s="5"/>
      <c r="E583" s="5"/>
      <c r="F583" s="5"/>
      <c r="G583" s="5"/>
    </row>
    <row r="584" spans="1:7" ht="15.6" hidden="1" x14ac:dyDescent="0.3">
      <c r="A584" s="5"/>
      <c r="B584" s="5"/>
      <c r="C584" s="5"/>
      <c r="D584" s="5"/>
      <c r="E584" s="5"/>
      <c r="F584" s="5"/>
      <c r="G584" s="5"/>
    </row>
    <row r="585" spans="1:7" ht="15.6" hidden="1" x14ac:dyDescent="0.3">
      <c r="A585" s="5"/>
      <c r="B585" s="5"/>
      <c r="C585" s="5"/>
      <c r="D585" s="5"/>
      <c r="E585" s="5"/>
      <c r="F585" s="5"/>
      <c r="G585" s="5"/>
    </row>
    <row r="586" spans="1:7" ht="15.6" hidden="1" x14ac:dyDescent="0.3">
      <c r="A586" s="5"/>
      <c r="B586" s="5"/>
      <c r="C586" s="5"/>
      <c r="D586" s="5"/>
      <c r="E586" s="5"/>
      <c r="F586" s="5"/>
      <c r="G586" s="5"/>
    </row>
    <row r="587" spans="1:7" ht="15.6" hidden="1" x14ac:dyDescent="0.3">
      <c r="A587" s="5"/>
      <c r="B587" s="5"/>
      <c r="C587" s="5"/>
      <c r="D587" s="5"/>
      <c r="E587" s="5"/>
      <c r="F587" s="5"/>
      <c r="G587" s="5"/>
    </row>
    <row r="588" spans="1:7" ht="15.6" hidden="1" x14ac:dyDescent="0.3">
      <c r="A588" s="5"/>
      <c r="B588" s="5"/>
      <c r="C588" s="5"/>
      <c r="D588" s="5"/>
      <c r="E588" s="5"/>
      <c r="F588" s="5"/>
      <c r="G588" s="5"/>
    </row>
    <row r="589" spans="1:7" ht="15.6" hidden="1" x14ac:dyDescent="0.3">
      <c r="A589" s="5"/>
      <c r="B589" s="5"/>
      <c r="C589" s="5"/>
      <c r="D589" s="5"/>
      <c r="E589" s="5"/>
      <c r="F589" s="5"/>
      <c r="G589" s="5"/>
    </row>
    <row r="590" spans="1:7" ht="15.6" hidden="1" x14ac:dyDescent="0.3">
      <c r="A590" s="5"/>
      <c r="B590" s="5"/>
      <c r="C590" s="5"/>
      <c r="D590" s="5"/>
      <c r="E590" s="5"/>
      <c r="F590" s="5"/>
      <c r="G590" s="5"/>
    </row>
    <row r="591" spans="1:7" ht="15.6" hidden="1" x14ac:dyDescent="0.3">
      <c r="A591" s="5"/>
      <c r="B591" s="5"/>
      <c r="C591" s="5"/>
      <c r="D591" s="5"/>
      <c r="E591" s="5"/>
      <c r="F591" s="5"/>
      <c r="G591" s="5"/>
    </row>
    <row r="592" spans="1:7" ht="15.6" hidden="1" x14ac:dyDescent="0.3">
      <c r="A592" s="5"/>
      <c r="B592" s="5"/>
      <c r="C592" s="5"/>
      <c r="D592" s="5"/>
      <c r="E592" s="5"/>
      <c r="F592" s="5"/>
      <c r="G592" s="5"/>
    </row>
    <row r="593" spans="1:7" ht="15.6" hidden="1" x14ac:dyDescent="0.3">
      <c r="A593" s="5"/>
      <c r="B593" s="5"/>
      <c r="C593" s="5"/>
      <c r="D593" s="5"/>
      <c r="E593" s="5"/>
      <c r="F593" s="5"/>
      <c r="G593" s="5"/>
    </row>
    <row r="594" spans="1:7" ht="15.6" hidden="1" x14ac:dyDescent="0.3">
      <c r="A594" s="5"/>
      <c r="B594" s="5"/>
      <c r="C594" s="5"/>
      <c r="D594" s="5"/>
      <c r="E594" s="5"/>
      <c r="F594" s="5"/>
      <c r="G594" s="5"/>
    </row>
    <row r="595" spans="1:7" ht="15.6" hidden="1" x14ac:dyDescent="0.3">
      <c r="A595" s="5"/>
      <c r="B595" s="5"/>
      <c r="C595" s="5"/>
      <c r="D595" s="5"/>
      <c r="E595" s="5"/>
      <c r="F595" s="5"/>
      <c r="G595" s="5"/>
    </row>
    <row r="596" spans="1:7" ht="15.6" hidden="1" x14ac:dyDescent="0.3">
      <c r="A596" s="5"/>
      <c r="B596" s="5"/>
      <c r="C596" s="5"/>
      <c r="D596" s="5"/>
      <c r="E596" s="5"/>
      <c r="F596" s="5"/>
      <c r="G596" s="5"/>
    </row>
    <row r="597" spans="1:7" ht="15.6" hidden="1" x14ac:dyDescent="0.3">
      <c r="A597" s="5"/>
      <c r="B597" s="5"/>
      <c r="C597" s="5"/>
      <c r="D597" s="5"/>
      <c r="E597" s="5"/>
      <c r="F597" s="5"/>
      <c r="G597" s="5"/>
    </row>
    <row r="598" spans="1:7" ht="15.6" hidden="1" x14ac:dyDescent="0.3">
      <c r="A598" s="5"/>
      <c r="B598" s="5"/>
      <c r="C598" s="5"/>
      <c r="D598" s="5"/>
      <c r="E598" s="5"/>
      <c r="F598" s="5"/>
      <c r="G598" s="5"/>
    </row>
    <row r="599" spans="1:7" ht="15.6" hidden="1" x14ac:dyDescent="0.3">
      <c r="A599" s="5"/>
      <c r="B599" s="5"/>
      <c r="C599" s="5"/>
      <c r="D599" s="5"/>
      <c r="E599" s="5"/>
      <c r="F599" s="5"/>
      <c r="G599" s="5"/>
    </row>
    <row r="600" spans="1:7" ht="15.6" hidden="1" x14ac:dyDescent="0.3">
      <c r="A600" s="5"/>
      <c r="B600" s="5"/>
      <c r="C600" s="5"/>
      <c r="D600" s="5"/>
      <c r="E600" s="5"/>
      <c r="F600" s="5"/>
      <c r="G600" s="5"/>
    </row>
    <row r="601" spans="1:7" ht="15.6" hidden="1" x14ac:dyDescent="0.3">
      <c r="A601" s="5"/>
      <c r="B601" s="5"/>
      <c r="C601" s="5"/>
      <c r="D601" s="5"/>
      <c r="E601" s="5"/>
      <c r="F601" s="5"/>
      <c r="G601" s="5"/>
    </row>
    <row r="602" spans="1:7" ht="15.6" hidden="1" x14ac:dyDescent="0.3">
      <c r="A602" s="5"/>
      <c r="B602" s="5"/>
      <c r="C602" s="5"/>
      <c r="D602" s="5"/>
      <c r="E602" s="5"/>
      <c r="F602" s="5"/>
      <c r="G602" s="5"/>
    </row>
    <row r="603" spans="1:7" ht="15.6" hidden="1" x14ac:dyDescent="0.3">
      <c r="A603" s="5"/>
      <c r="B603" s="5"/>
      <c r="C603" s="5"/>
      <c r="D603" s="5"/>
      <c r="E603" s="5"/>
      <c r="F603" s="5"/>
      <c r="G603" s="5"/>
    </row>
    <row r="604" spans="1:7" ht="15.6" hidden="1" x14ac:dyDescent="0.3">
      <c r="A604" s="5"/>
      <c r="B604" s="5"/>
      <c r="C604" s="5"/>
      <c r="D604" s="5"/>
      <c r="E604" s="5"/>
      <c r="F604" s="5"/>
      <c r="G604" s="5"/>
    </row>
    <row r="605" spans="1:7" ht="15.6" hidden="1" x14ac:dyDescent="0.3">
      <c r="A605" s="5"/>
      <c r="B605" s="5"/>
      <c r="C605" s="5"/>
      <c r="D605" s="5"/>
      <c r="E605" s="5"/>
      <c r="F605" s="5"/>
      <c r="G605" s="5"/>
    </row>
    <row r="606" spans="1:7" ht="15.6" hidden="1" x14ac:dyDescent="0.3">
      <c r="A606" s="5"/>
      <c r="B606" s="5"/>
      <c r="C606" s="5"/>
      <c r="D606" s="5"/>
      <c r="E606" s="5"/>
      <c r="F606" s="5"/>
      <c r="G606" s="5"/>
    </row>
    <row r="607" spans="1:7" ht="15.6" hidden="1" x14ac:dyDescent="0.3">
      <c r="A607" s="5"/>
      <c r="B607" s="5"/>
      <c r="C607" s="5"/>
      <c r="D607" s="5"/>
      <c r="E607" s="5"/>
      <c r="F607" s="5"/>
      <c r="G607" s="5"/>
    </row>
    <row r="608" spans="1:7" ht="15.6" hidden="1" x14ac:dyDescent="0.3">
      <c r="A608" s="5"/>
      <c r="B608" s="5"/>
      <c r="C608" s="5"/>
      <c r="D608" s="5"/>
      <c r="E608" s="5"/>
      <c r="F608" s="5"/>
      <c r="G608" s="5"/>
    </row>
    <row r="609" spans="1:7" ht="15.6" hidden="1" x14ac:dyDescent="0.3">
      <c r="A609" s="5"/>
      <c r="B609" s="5"/>
      <c r="C609" s="5"/>
      <c r="D609" s="5"/>
      <c r="E609" s="5"/>
      <c r="F609" s="5"/>
      <c r="G609" s="5"/>
    </row>
    <row r="610" spans="1:7" ht="15.6" hidden="1" x14ac:dyDescent="0.3">
      <c r="A610" s="5"/>
      <c r="B610" s="5"/>
      <c r="C610" s="5"/>
      <c r="D610" s="5"/>
      <c r="E610" s="5"/>
      <c r="F610" s="5"/>
      <c r="G610" s="5"/>
    </row>
    <row r="611" spans="1:7" ht="15.6" hidden="1" x14ac:dyDescent="0.3">
      <c r="A611" s="5"/>
      <c r="B611" s="5"/>
      <c r="C611" s="5"/>
      <c r="D611" s="5"/>
      <c r="E611" s="5"/>
      <c r="F611" s="5"/>
      <c r="G611" s="5"/>
    </row>
    <row r="612" spans="1:7" ht="15.6" hidden="1" x14ac:dyDescent="0.3">
      <c r="A612" s="5"/>
      <c r="B612" s="5"/>
      <c r="C612" s="5"/>
      <c r="D612" s="5"/>
      <c r="E612" s="5"/>
      <c r="F612" s="5"/>
      <c r="G612" s="5"/>
    </row>
    <row r="613" spans="1:7" ht="15.6" hidden="1" x14ac:dyDescent="0.3">
      <c r="A613" s="5"/>
      <c r="B613" s="5"/>
      <c r="C613" s="5"/>
      <c r="D613" s="5"/>
      <c r="E613" s="5"/>
      <c r="F613" s="5"/>
      <c r="G613" s="5"/>
    </row>
    <row r="614" spans="1:7" ht="15.6" hidden="1" x14ac:dyDescent="0.3">
      <c r="A614" s="5"/>
      <c r="B614" s="5"/>
      <c r="C614" s="5"/>
      <c r="D614" s="5"/>
      <c r="E614" s="5"/>
      <c r="F614" s="5"/>
      <c r="G614" s="5"/>
    </row>
    <row r="615" spans="1:7" ht="15.6" hidden="1" x14ac:dyDescent="0.3">
      <c r="A615" s="5"/>
      <c r="B615" s="5"/>
      <c r="C615" s="5"/>
      <c r="D615" s="5"/>
      <c r="E615" s="5"/>
      <c r="F615" s="5"/>
      <c r="G615" s="5"/>
    </row>
    <row r="616" spans="1:7" ht="15.6" hidden="1" x14ac:dyDescent="0.3">
      <c r="A616" s="5"/>
      <c r="B616" s="5"/>
      <c r="C616" s="5"/>
      <c r="D616" s="5"/>
      <c r="E616" s="5"/>
      <c r="F616" s="5"/>
      <c r="G616" s="5"/>
    </row>
    <row r="617" spans="1:7" ht="15.6" hidden="1" x14ac:dyDescent="0.3">
      <c r="A617" s="5"/>
      <c r="B617" s="5"/>
      <c r="C617" s="5"/>
      <c r="D617" s="5"/>
      <c r="E617" s="5"/>
      <c r="F617" s="5"/>
      <c r="G617" s="5"/>
    </row>
    <row r="618" spans="1:7" ht="15.6" hidden="1" x14ac:dyDescent="0.3">
      <c r="A618" s="5"/>
      <c r="B618" s="5"/>
      <c r="C618" s="5"/>
      <c r="D618" s="5"/>
      <c r="E618" s="5"/>
      <c r="F618" s="5"/>
      <c r="G618" s="5"/>
    </row>
    <row r="619" spans="1:7" ht="15.6" hidden="1" x14ac:dyDescent="0.3">
      <c r="A619" s="5"/>
      <c r="B619" s="5"/>
      <c r="C619" s="5"/>
      <c r="D619" s="5"/>
      <c r="E619" s="5"/>
      <c r="F619" s="5"/>
      <c r="G619" s="5"/>
    </row>
    <row r="620" spans="1:7" ht="15.6" hidden="1" x14ac:dyDescent="0.3">
      <c r="A620" s="5"/>
      <c r="B620" s="5"/>
      <c r="C620" s="5"/>
      <c r="D620" s="5"/>
      <c r="E620" s="5"/>
      <c r="F620" s="5"/>
      <c r="G620" s="5"/>
    </row>
    <row r="621" spans="1:7" ht="15.6" hidden="1" x14ac:dyDescent="0.3">
      <c r="A621" s="5"/>
      <c r="B621" s="5"/>
      <c r="C621" s="5"/>
      <c r="D621" s="5"/>
      <c r="E621" s="5"/>
      <c r="F621" s="5"/>
      <c r="G621" s="5"/>
    </row>
    <row r="622" spans="1:7" ht="15.6" hidden="1" x14ac:dyDescent="0.3">
      <c r="A622" s="5"/>
      <c r="B622" s="5"/>
      <c r="C622" s="5"/>
      <c r="D622" s="5"/>
      <c r="E622" s="5"/>
      <c r="F622" s="5"/>
      <c r="G622" s="5"/>
    </row>
    <row r="623" spans="1:7" ht="15.6" hidden="1" x14ac:dyDescent="0.3">
      <c r="A623" s="5"/>
      <c r="B623" s="5"/>
      <c r="C623" s="5"/>
      <c r="D623" s="5"/>
      <c r="E623" s="5"/>
      <c r="F623" s="5"/>
      <c r="G623" s="5"/>
    </row>
    <row r="624" spans="1:7" ht="15.6" hidden="1" x14ac:dyDescent="0.3">
      <c r="A624" s="5"/>
      <c r="B624" s="5"/>
      <c r="C624" s="5"/>
      <c r="D624" s="5"/>
      <c r="E624" s="5"/>
      <c r="F624" s="5"/>
      <c r="G624" s="5"/>
    </row>
    <row r="625" spans="1:7" ht="15.6" hidden="1" x14ac:dyDescent="0.3">
      <c r="A625" s="5"/>
      <c r="B625" s="5"/>
      <c r="C625" s="5"/>
      <c r="D625" s="5"/>
      <c r="E625" s="5"/>
      <c r="F625" s="5"/>
      <c r="G625" s="5"/>
    </row>
    <row r="626" spans="1:7" ht="15.6" hidden="1" x14ac:dyDescent="0.3">
      <c r="A626" s="5"/>
      <c r="B626" s="5"/>
      <c r="C626" s="5"/>
      <c r="D626" s="5"/>
      <c r="E626" s="5"/>
      <c r="F626" s="5"/>
      <c r="G626" s="5"/>
    </row>
    <row r="627" spans="1:7" ht="15.6" hidden="1" x14ac:dyDescent="0.3">
      <c r="A627" s="5"/>
      <c r="B627" s="5"/>
      <c r="C627" s="5"/>
      <c r="D627" s="5"/>
      <c r="E627" s="5"/>
      <c r="F627" s="5"/>
      <c r="G627" s="5"/>
    </row>
    <row r="628" spans="1:7" ht="15.6" hidden="1" x14ac:dyDescent="0.3">
      <c r="A628" s="5"/>
      <c r="B628" s="5"/>
      <c r="C628" s="5"/>
      <c r="D628" s="5"/>
      <c r="E628" s="5"/>
      <c r="F628" s="5"/>
      <c r="G628" s="5"/>
    </row>
    <row r="629" spans="1:7" ht="15.6" hidden="1" x14ac:dyDescent="0.3">
      <c r="A629" s="5"/>
      <c r="B629" s="5"/>
      <c r="C629" s="5"/>
      <c r="D629" s="5"/>
      <c r="E629" s="5"/>
      <c r="F629" s="5"/>
      <c r="G629" s="5"/>
    </row>
    <row r="630" spans="1:7" ht="15.6" hidden="1" x14ac:dyDescent="0.3">
      <c r="A630" s="5"/>
      <c r="B630" s="5"/>
      <c r="C630" s="5"/>
      <c r="D630" s="5"/>
      <c r="E630" s="5"/>
      <c r="F630" s="5"/>
      <c r="G630" s="5"/>
    </row>
    <row r="631" spans="1:7" ht="15.6" hidden="1" x14ac:dyDescent="0.3">
      <c r="A631" s="5"/>
      <c r="B631" s="5"/>
      <c r="C631" s="5"/>
      <c r="D631" s="5"/>
      <c r="E631" s="5"/>
      <c r="F631" s="5"/>
      <c r="G631" s="5"/>
    </row>
    <row r="632" spans="1:7" ht="15.6" hidden="1" x14ac:dyDescent="0.3">
      <c r="A632" s="5"/>
      <c r="B632" s="5"/>
      <c r="C632" s="5"/>
      <c r="D632" s="5"/>
      <c r="E632" s="5"/>
      <c r="F632" s="5"/>
      <c r="G632" s="5"/>
    </row>
    <row r="633" spans="1:7" ht="15.6" hidden="1" x14ac:dyDescent="0.3">
      <c r="A633" s="5"/>
      <c r="B633" s="5"/>
      <c r="C633" s="5"/>
      <c r="D633" s="5"/>
      <c r="E633" s="5"/>
      <c r="F633" s="5"/>
      <c r="G633" s="5"/>
    </row>
    <row r="634" spans="1:7" ht="15.6" hidden="1" x14ac:dyDescent="0.3">
      <c r="A634" s="5"/>
      <c r="B634" s="5"/>
      <c r="C634" s="5"/>
      <c r="D634" s="5"/>
      <c r="E634" s="5"/>
      <c r="F634" s="5"/>
      <c r="G634" s="5"/>
    </row>
    <row r="635" spans="1:7" ht="15.6" hidden="1" x14ac:dyDescent="0.3">
      <c r="A635" s="5"/>
      <c r="B635" s="5"/>
      <c r="C635" s="5"/>
      <c r="D635" s="5"/>
      <c r="E635" s="5"/>
      <c r="F635" s="5"/>
      <c r="G635" s="5"/>
    </row>
    <row r="636" spans="1:7" ht="15.6" hidden="1" x14ac:dyDescent="0.3">
      <c r="A636" s="5"/>
      <c r="B636" s="5"/>
      <c r="C636" s="5"/>
      <c r="D636" s="5"/>
      <c r="E636" s="5"/>
      <c r="F636" s="5"/>
      <c r="G636" s="5"/>
    </row>
    <row r="637" spans="1:7" ht="15.6" hidden="1" x14ac:dyDescent="0.3">
      <c r="A637" s="5"/>
      <c r="B637" s="5"/>
      <c r="C637" s="5"/>
      <c r="D637" s="5"/>
      <c r="E637" s="5"/>
      <c r="F637" s="5"/>
      <c r="G637" s="5"/>
    </row>
    <row r="638" spans="1:7" ht="15.6" hidden="1" x14ac:dyDescent="0.3">
      <c r="A638" s="5"/>
      <c r="B638" s="5"/>
      <c r="C638" s="5"/>
      <c r="D638" s="5"/>
      <c r="E638" s="5"/>
      <c r="F638" s="5"/>
      <c r="G638" s="5"/>
    </row>
    <row r="639" spans="1:7" ht="15.6" hidden="1" x14ac:dyDescent="0.3">
      <c r="A639" s="5"/>
      <c r="B639" s="5"/>
      <c r="C639" s="5"/>
      <c r="D639" s="5"/>
      <c r="E639" s="5"/>
      <c r="F639" s="5"/>
      <c r="G639" s="5"/>
    </row>
    <row r="640" spans="1:7" ht="15.6" hidden="1" x14ac:dyDescent="0.3">
      <c r="A640" s="5"/>
      <c r="B640" s="5"/>
      <c r="C640" s="5"/>
      <c r="D640" s="5"/>
      <c r="E640" s="5"/>
      <c r="F640" s="5"/>
      <c r="G640" s="5"/>
    </row>
    <row r="641" spans="1:7" ht="15.6" hidden="1" x14ac:dyDescent="0.3">
      <c r="A641" s="5"/>
      <c r="B641" s="5"/>
      <c r="C641" s="5"/>
      <c r="D641" s="5"/>
      <c r="E641" s="5"/>
      <c r="F641" s="5"/>
      <c r="G641" s="5"/>
    </row>
    <row r="642" spans="1:7" ht="15.6" hidden="1" x14ac:dyDescent="0.3">
      <c r="A642" s="5"/>
      <c r="B642" s="5"/>
      <c r="C642" s="5"/>
      <c r="D642" s="5"/>
      <c r="E642" s="5"/>
      <c r="F642" s="5"/>
      <c r="G642" s="5"/>
    </row>
    <row r="643" spans="1:7" ht="15.6" hidden="1" x14ac:dyDescent="0.3">
      <c r="A643" s="5"/>
      <c r="B643" s="5"/>
      <c r="C643" s="5"/>
      <c r="D643" s="5"/>
      <c r="E643" s="5"/>
      <c r="F643" s="5"/>
      <c r="G643" s="5"/>
    </row>
    <row r="644" spans="1:7" ht="15.6" hidden="1" x14ac:dyDescent="0.3">
      <c r="A644" s="5"/>
      <c r="B644" s="5"/>
      <c r="C644" s="5"/>
      <c r="D644" s="5"/>
      <c r="E644" s="5"/>
      <c r="F644" s="5"/>
      <c r="G644" s="5"/>
    </row>
    <row r="645" spans="1:7" ht="15.6" hidden="1" x14ac:dyDescent="0.3">
      <c r="A645" s="5"/>
      <c r="B645" s="5"/>
      <c r="C645" s="5"/>
      <c r="D645" s="5"/>
      <c r="E645" s="5"/>
      <c r="F645" s="5"/>
      <c r="G645" s="5"/>
    </row>
    <row r="646" spans="1:7" ht="15.6" hidden="1" x14ac:dyDescent="0.3">
      <c r="A646" s="5"/>
      <c r="B646" s="5"/>
      <c r="C646" s="5"/>
      <c r="D646" s="5"/>
      <c r="E646" s="5"/>
      <c r="F646" s="5"/>
      <c r="G646" s="5"/>
    </row>
    <row r="647" spans="1:7" ht="15.6" hidden="1" x14ac:dyDescent="0.3">
      <c r="A647" s="5"/>
      <c r="B647" s="5"/>
      <c r="C647" s="5"/>
      <c r="D647" s="5"/>
      <c r="E647" s="5"/>
      <c r="F647" s="5"/>
      <c r="G647" s="5"/>
    </row>
    <row r="648" spans="1:7" ht="15.6" hidden="1" x14ac:dyDescent="0.3">
      <c r="A648" s="5"/>
      <c r="B648" s="5"/>
      <c r="C648" s="5"/>
      <c r="D648" s="5"/>
      <c r="E648" s="5"/>
      <c r="F648" s="5"/>
      <c r="G648" s="5"/>
    </row>
    <row r="649" spans="1:7" ht="15.6" hidden="1" x14ac:dyDescent="0.3">
      <c r="A649" s="5"/>
      <c r="B649" s="5"/>
      <c r="C649" s="5"/>
      <c r="D649" s="5"/>
      <c r="E649" s="5"/>
      <c r="F649" s="5"/>
      <c r="G649" s="5"/>
    </row>
    <row r="650" spans="1:7" ht="15.6" hidden="1" x14ac:dyDescent="0.3">
      <c r="A650" s="5"/>
      <c r="B650" s="5"/>
      <c r="C650" s="5"/>
      <c r="D650" s="5"/>
      <c r="E650" s="5"/>
      <c r="F650" s="5"/>
      <c r="G650" s="5"/>
    </row>
    <row r="651" spans="1:7" ht="15.6" hidden="1" x14ac:dyDescent="0.3">
      <c r="A651" s="5"/>
      <c r="B651" s="5"/>
      <c r="C651" s="5"/>
      <c r="D651" s="5"/>
      <c r="E651" s="5"/>
      <c r="F651" s="5"/>
      <c r="G651" s="5"/>
    </row>
    <row r="652" spans="1:7" ht="15.6" hidden="1" x14ac:dyDescent="0.3">
      <c r="A652" s="5"/>
      <c r="B652" s="5"/>
      <c r="C652" s="5"/>
      <c r="D652" s="5"/>
      <c r="E652" s="5"/>
      <c r="F652" s="5"/>
      <c r="G652" s="5"/>
    </row>
    <row r="653" spans="1:7" ht="15.6" hidden="1" x14ac:dyDescent="0.3">
      <c r="A653" s="5"/>
      <c r="B653" s="5"/>
      <c r="C653" s="5"/>
      <c r="D653" s="5"/>
      <c r="E653" s="5"/>
      <c r="F653" s="5"/>
      <c r="G653" s="5"/>
    </row>
    <row r="654" spans="1:7" ht="15.6" hidden="1" x14ac:dyDescent="0.3">
      <c r="A654" s="5"/>
      <c r="B654" s="5"/>
      <c r="C654" s="5"/>
      <c r="D654" s="5"/>
      <c r="E654" s="5"/>
      <c r="F654" s="5"/>
      <c r="G654" s="5"/>
    </row>
    <row r="655" spans="1:7" ht="15.6" hidden="1" x14ac:dyDescent="0.3">
      <c r="A655" s="5"/>
      <c r="B655" s="5"/>
      <c r="C655" s="5"/>
      <c r="D655" s="5"/>
      <c r="E655" s="5"/>
      <c r="F655" s="5"/>
      <c r="G655" s="5"/>
    </row>
    <row r="656" spans="1:7" ht="15.6" hidden="1" x14ac:dyDescent="0.3">
      <c r="A656" s="5"/>
      <c r="B656" s="5"/>
      <c r="C656" s="5"/>
      <c r="D656" s="5"/>
      <c r="E656" s="5"/>
      <c r="F656" s="5"/>
      <c r="G656" s="5"/>
    </row>
    <row r="657" spans="1:7" ht="15.6" hidden="1" x14ac:dyDescent="0.3">
      <c r="A657" s="5"/>
      <c r="B657" s="5"/>
      <c r="C657" s="5"/>
      <c r="D657" s="5"/>
      <c r="E657" s="5"/>
      <c r="F657" s="5"/>
      <c r="G657" s="5"/>
    </row>
    <row r="658" spans="1:7" ht="15.6" hidden="1" x14ac:dyDescent="0.3">
      <c r="A658" s="5"/>
      <c r="B658" s="5"/>
      <c r="C658" s="5"/>
      <c r="D658" s="5"/>
      <c r="E658" s="5"/>
      <c r="F658" s="5"/>
      <c r="G658" s="5"/>
    </row>
    <row r="659" spans="1:7" ht="15.6" hidden="1" x14ac:dyDescent="0.3">
      <c r="A659" s="5"/>
      <c r="B659" s="5"/>
      <c r="C659" s="5"/>
      <c r="D659" s="5"/>
      <c r="E659" s="5"/>
      <c r="F659" s="5"/>
      <c r="G659" s="5"/>
    </row>
    <row r="660" spans="1:7" ht="15.6" hidden="1" x14ac:dyDescent="0.3">
      <c r="A660" s="5"/>
      <c r="B660" s="5"/>
      <c r="C660" s="5"/>
      <c r="D660" s="5"/>
      <c r="E660" s="5"/>
      <c r="F660" s="5"/>
      <c r="G660" s="5"/>
    </row>
    <row r="661" spans="1:7" ht="15.6" hidden="1" x14ac:dyDescent="0.3">
      <c r="A661" s="5"/>
      <c r="B661" s="5"/>
      <c r="C661" s="5"/>
      <c r="D661" s="5"/>
      <c r="E661" s="5"/>
      <c r="F661" s="5"/>
      <c r="G661" s="5"/>
    </row>
    <row r="662" spans="1:7" ht="15.6" hidden="1" x14ac:dyDescent="0.3">
      <c r="A662" s="5"/>
      <c r="B662" s="5"/>
      <c r="C662" s="5"/>
      <c r="D662" s="5"/>
      <c r="E662" s="5"/>
      <c r="F662" s="5"/>
      <c r="G662" s="5"/>
    </row>
    <row r="663" spans="1:7" ht="15.6" hidden="1" x14ac:dyDescent="0.3">
      <c r="A663" s="5"/>
      <c r="B663" s="5"/>
      <c r="C663" s="5"/>
      <c r="D663" s="5"/>
      <c r="E663" s="5"/>
      <c r="F663" s="5"/>
      <c r="G663" s="5"/>
    </row>
    <row r="664" spans="1:7" ht="15.6" hidden="1" x14ac:dyDescent="0.3">
      <c r="A664" s="5"/>
      <c r="B664" s="5"/>
      <c r="C664" s="5"/>
      <c r="D664" s="5"/>
      <c r="E664" s="5"/>
      <c r="F664" s="5"/>
      <c r="G664" s="5"/>
    </row>
    <row r="665" spans="1:7" ht="15.6" hidden="1" x14ac:dyDescent="0.3">
      <c r="A665" s="5"/>
      <c r="B665" s="5"/>
      <c r="C665" s="5"/>
      <c r="D665" s="5"/>
      <c r="E665" s="5"/>
      <c r="F665" s="5"/>
      <c r="G665" s="5"/>
    </row>
    <row r="666" spans="1:7" ht="15.6" hidden="1" x14ac:dyDescent="0.3">
      <c r="A666" s="5"/>
      <c r="B666" s="5"/>
      <c r="C666" s="5"/>
      <c r="D666" s="5"/>
      <c r="E666" s="5"/>
      <c r="F666" s="5"/>
      <c r="G666" s="5"/>
    </row>
    <row r="667" spans="1:7" ht="15.6" hidden="1" x14ac:dyDescent="0.3">
      <c r="A667" s="5"/>
      <c r="B667" s="5"/>
      <c r="C667" s="5"/>
      <c r="D667" s="5"/>
      <c r="E667" s="5"/>
      <c r="F667" s="5"/>
      <c r="G667" s="5"/>
    </row>
    <row r="668" spans="1:7" ht="15.6" hidden="1" x14ac:dyDescent="0.3">
      <c r="A668" s="5"/>
      <c r="B668" s="5"/>
      <c r="C668" s="5"/>
      <c r="D668" s="5"/>
      <c r="E668" s="5"/>
      <c r="F668" s="5"/>
      <c r="G668" s="5"/>
    </row>
    <row r="669" spans="1:7" ht="15.6" hidden="1" x14ac:dyDescent="0.3">
      <c r="A669" s="5"/>
      <c r="B669" s="5"/>
      <c r="C669" s="5"/>
      <c r="D669" s="5"/>
      <c r="E669" s="5"/>
      <c r="F669" s="5"/>
      <c r="G669" s="5"/>
    </row>
    <row r="670" spans="1:7" ht="15.6" hidden="1" x14ac:dyDescent="0.3">
      <c r="A670" s="5"/>
      <c r="B670" s="5"/>
      <c r="C670" s="5"/>
      <c r="D670" s="5"/>
      <c r="E670" s="5"/>
      <c r="F670" s="5"/>
      <c r="G670" s="5"/>
    </row>
    <row r="671" spans="1:7" ht="15.6" hidden="1" x14ac:dyDescent="0.3">
      <c r="A671" s="5"/>
      <c r="B671" s="5"/>
      <c r="C671" s="5"/>
      <c r="D671" s="5"/>
      <c r="E671" s="5"/>
      <c r="F671" s="5"/>
      <c r="G671" s="5"/>
    </row>
    <row r="672" spans="1:7" ht="15.6" hidden="1" x14ac:dyDescent="0.3">
      <c r="A672" s="5"/>
      <c r="B672" s="5"/>
      <c r="C672" s="5"/>
      <c r="D672" s="5"/>
      <c r="E672" s="5"/>
      <c r="F672" s="5"/>
      <c r="G672" s="5"/>
    </row>
    <row r="673" spans="1:7" ht="15.6" hidden="1" x14ac:dyDescent="0.3">
      <c r="A673" s="5"/>
      <c r="B673" s="5"/>
      <c r="C673" s="5"/>
      <c r="D673" s="5"/>
      <c r="E673" s="5"/>
      <c r="F673" s="5"/>
      <c r="G673" s="5"/>
    </row>
    <row r="674" spans="1:7" ht="15.6" hidden="1" x14ac:dyDescent="0.3">
      <c r="A674" s="5"/>
      <c r="B674" s="5"/>
      <c r="C674" s="5"/>
      <c r="D674" s="5"/>
      <c r="E674" s="5"/>
      <c r="F674" s="5"/>
      <c r="G674" s="5"/>
    </row>
    <row r="675" spans="1:7" ht="15.6" hidden="1" x14ac:dyDescent="0.3">
      <c r="A675" s="5"/>
      <c r="B675" s="5"/>
      <c r="C675" s="5"/>
      <c r="D675" s="5"/>
      <c r="E675" s="5"/>
      <c r="F675" s="5"/>
      <c r="G675" s="5"/>
    </row>
    <row r="676" spans="1:7" ht="15.6" hidden="1" x14ac:dyDescent="0.3">
      <c r="A676" s="5"/>
      <c r="B676" s="5"/>
      <c r="C676" s="5"/>
      <c r="D676" s="5"/>
      <c r="E676" s="5"/>
      <c r="F676" s="5"/>
      <c r="G676" s="5"/>
    </row>
    <row r="677" spans="1:7" ht="15.6" hidden="1" x14ac:dyDescent="0.3">
      <c r="A677" s="5"/>
      <c r="B677" s="5"/>
      <c r="C677" s="5"/>
      <c r="D677" s="5"/>
      <c r="E677" s="5"/>
      <c r="F677" s="5"/>
      <c r="G677" s="5"/>
    </row>
    <row r="678" spans="1:7" ht="15.6" hidden="1" x14ac:dyDescent="0.3">
      <c r="A678" s="5"/>
      <c r="B678" s="5"/>
      <c r="C678" s="5"/>
      <c r="D678" s="5"/>
      <c r="E678" s="5"/>
      <c r="F678" s="5"/>
      <c r="G678" s="5"/>
    </row>
    <row r="679" spans="1:7" ht="15.6" hidden="1" x14ac:dyDescent="0.3">
      <c r="A679" s="5"/>
      <c r="B679" s="5"/>
      <c r="C679" s="5"/>
      <c r="D679" s="5"/>
      <c r="E679" s="5"/>
      <c r="F679" s="5"/>
      <c r="G679" s="5"/>
    </row>
    <row r="680" spans="1:7" ht="15.6" hidden="1" x14ac:dyDescent="0.3">
      <c r="A680" s="5"/>
      <c r="B680" s="5"/>
      <c r="C680" s="5"/>
      <c r="D680" s="5"/>
      <c r="E680" s="5"/>
      <c r="F680" s="5"/>
      <c r="G680" s="5"/>
    </row>
    <row r="681" spans="1:7" ht="15.6" hidden="1" x14ac:dyDescent="0.3">
      <c r="A681" s="5"/>
      <c r="B681" s="5"/>
      <c r="C681" s="5"/>
      <c r="D681" s="5"/>
      <c r="E681" s="5"/>
      <c r="F681" s="5"/>
      <c r="G681" s="5"/>
    </row>
    <row r="682" spans="1:7" ht="15.6" hidden="1" x14ac:dyDescent="0.3">
      <c r="A682" s="5"/>
      <c r="B682" s="5"/>
      <c r="C682" s="5"/>
      <c r="D682" s="5"/>
      <c r="E682" s="5"/>
      <c r="F682" s="5"/>
      <c r="G682" s="5"/>
    </row>
    <row r="683" spans="1:7" ht="15.6" hidden="1" x14ac:dyDescent="0.3">
      <c r="A683" s="5"/>
      <c r="B683" s="5"/>
      <c r="C683" s="5"/>
      <c r="D683" s="5"/>
      <c r="E683" s="5"/>
      <c r="F683" s="5"/>
      <c r="G683" s="5"/>
    </row>
    <row r="684" spans="1:7" ht="15.6" hidden="1" x14ac:dyDescent="0.3">
      <c r="A684" s="5"/>
      <c r="B684" s="5"/>
      <c r="C684" s="5"/>
      <c r="D684" s="5"/>
      <c r="E684" s="5"/>
      <c r="F684" s="5"/>
      <c r="G684" s="5"/>
    </row>
    <row r="685" spans="1:7" ht="15.6" hidden="1" x14ac:dyDescent="0.3">
      <c r="A685" s="5"/>
      <c r="B685" s="5"/>
      <c r="C685" s="5"/>
      <c r="D685" s="5"/>
      <c r="E685" s="5"/>
      <c r="F685" s="5"/>
      <c r="G685" s="5"/>
    </row>
    <row r="686" spans="1:7" ht="15.6" hidden="1" x14ac:dyDescent="0.3">
      <c r="A686" s="5"/>
      <c r="B686" s="5"/>
      <c r="C686" s="5"/>
      <c r="D686" s="5"/>
      <c r="E686" s="5"/>
      <c r="F686" s="5"/>
      <c r="G686" s="5"/>
    </row>
    <row r="687" spans="1:7" ht="15.6" hidden="1" x14ac:dyDescent="0.3">
      <c r="A687" s="5"/>
      <c r="B687" s="5"/>
      <c r="C687" s="5"/>
      <c r="D687" s="5"/>
      <c r="E687" s="5"/>
      <c r="F687" s="5"/>
      <c r="G687" s="5"/>
    </row>
    <row r="688" spans="1:7" ht="15.6" hidden="1" x14ac:dyDescent="0.3">
      <c r="A688" s="5"/>
      <c r="B688" s="5"/>
      <c r="C688" s="5"/>
      <c r="D688" s="5"/>
      <c r="E688" s="5"/>
      <c r="F688" s="5"/>
      <c r="G688" s="5"/>
    </row>
    <row r="689" spans="1:7" ht="15.6" hidden="1" x14ac:dyDescent="0.3">
      <c r="A689" s="5"/>
      <c r="B689" s="5"/>
      <c r="C689" s="5"/>
      <c r="D689" s="5"/>
      <c r="E689" s="5"/>
      <c r="F689" s="5"/>
      <c r="G689" s="5"/>
    </row>
    <row r="690" spans="1:7" ht="15.6" hidden="1" x14ac:dyDescent="0.3">
      <c r="A690" s="5"/>
      <c r="B690" s="5"/>
      <c r="C690" s="5"/>
      <c r="D690" s="5"/>
      <c r="E690" s="5"/>
      <c r="F690" s="5"/>
      <c r="G690" s="5"/>
    </row>
    <row r="691" spans="1:7" ht="15.6" hidden="1" x14ac:dyDescent="0.3">
      <c r="A691" s="5"/>
      <c r="B691" s="5"/>
      <c r="C691" s="5"/>
      <c r="D691" s="5"/>
      <c r="E691" s="5"/>
      <c r="F691" s="5"/>
      <c r="G691" s="5"/>
    </row>
    <row r="692" spans="1:7" ht="15.6" hidden="1" x14ac:dyDescent="0.3">
      <c r="A692" s="5"/>
      <c r="B692" s="5"/>
      <c r="C692" s="5"/>
      <c r="D692" s="5"/>
      <c r="E692" s="5"/>
      <c r="F692" s="5"/>
      <c r="G692" s="5"/>
    </row>
    <row r="693" spans="1:7" ht="15.6" hidden="1" x14ac:dyDescent="0.3">
      <c r="A693" s="5"/>
      <c r="B693" s="5"/>
      <c r="C693" s="5"/>
      <c r="D693" s="5"/>
      <c r="E693" s="5"/>
      <c r="F693" s="5"/>
      <c r="G693" s="5"/>
    </row>
    <row r="694" spans="1:7" ht="15.6" hidden="1" x14ac:dyDescent="0.3">
      <c r="A694" s="5"/>
      <c r="B694" s="5"/>
      <c r="C694" s="5"/>
      <c r="D694" s="5"/>
      <c r="E694" s="5"/>
      <c r="F694" s="5"/>
      <c r="G694" s="5"/>
    </row>
    <row r="695" spans="1:7" ht="15.6" hidden="1" x14ac:dyDescent="0.3">
      <c r="A695" s="5"/>
      <c r="B695" s="5"/>
      <c r="C695" s="5"/>
      <c r="D695" s="5"/>
      <c r="E695" s="5"/>
      <c r="F695" s="5"/>
      <c r="G695" s="5"/>
    </row>
    <row r="696" spans="1:7" ht="15.6" hidden="1" x14ac:dyDescent="0.3">
      <c r="A696" s="5"/>
      <c r="B696" s="5"/>
      <c r="C696" s="5"/>
      <c r="D696" s="5"/>
      <c r="E696" s="5"/>
      <c r="F696" s="5"/>
      <c r="G696" s="5"/>
    </row>
    <row r="697" spans="1:7" ht="15.6" hidden="1" x14ac:dyDescent="0.3">
      <c r="A697" s="5"/>
      <c r="B697" s="5"/>
      <c r="C697" s="5"/>
      <c r="D697" s="5"/>
      <c r="E697" s="5"/>
      <c r="F697" s="5"/>
      <c r="G697" s="5"/>
    </row>
    <row r="698" spans="1:7" ht="15.6" hidden="1" x14ac:dyDescent="0.3">
      <c r="A698" s="5"/>
      <c r="B698" s="5"/>
      <c r="C698" s="5"/>
      <c r="D698" s="5"/>
      <c r="E698" s="5"/>
      <c r="F698" s="5"/>
      <c r="G698" s="5"/>
    </row>
    <row r="699" spans="1:7" ht="15.6" hidden="1" x14ac:dyDescent="0.3">
      <c r="A699" s="5"/>
      <c r="B699" s="5"/>
      <c r="C699" s="5"/>
      <c r="D699" s="5"/>
      <c r="E699" s="5"/>
      <c r="F699" s="5"/>
      <c r="G699" s="5"/>
    </row>
    <row r="700" spans="1:7" ht="15.6" hidden="1" x14ac:dyDescent="0.3">
      <c r="A700" s="5"/>
      <c r="B700" s="5"/>
      <c r="C700" s="5"/>
      <c r="D700" s="5"/>
      <c r="E700" s="5"/>
      <c r="F700" s="5"/>
      <c r="G700" s="5"/>
    </row>
    <row r="701" spans="1:7" ht="15.6" hidden="1" x14ac:dyDescent="0.3">
      <c r="A701" s="5"/>
      <c r="B701" s="5"/>
      <c r="C701" s="5"/>
      <c r="D701" s="5"/>
      <c r="E701" s="5"/>
      <c r="F701" s="5"/>
      <c r="G701" s="5"/>
    </row>
    <row r="702" spans="1:7" ht="15.6" hidden="1" x14ac:dyDescent="0.3">
      <c r="A702" s="5"/>
      <c r="B702" s="5"/>
      <c r="C702" s="5"/>
      <c r="D702" s="5"/>
      <c r="E702" s="5"/>
      <c r="F702" s="5"/>
      <c r="G702" s="5"/>
    </row>
    <row r="703" spans="1:7" ht="15.6" hidden="1" x14ac:dyDescent="0.3">
      <c r="A703" s="5"/>
      <c r="B703" s="5"/>
      <c r="C703" s="5"/>
      <c r="D703" s="5"/>
      <c r="E703" s="5"/>
      <c r="F703" s="5"/>
      <c r="G703" s="5"/>
    </row>
    <row r="704" spans="1:7" ht="15.6" hidden="1" x14ac:dyDescent="0.3">
      <c r="A704" s="5"/>
      <c r="B704" s="5"/>
      <c r="C704" s="5"/>
      <c r="D704" s="5"/>
      <c r="E704" s="5"/>
      <c r="F704" s="5"/>
      <c r="G704" s="5"/>
    </row>
    <row r="705" spans="1:7" ht="15.6" hidden="1" x14ac:dyDescent="0.3">
      <c r="A705" s="5"/>
      <c r="B705" s="5"/>
      <c r="C705" s="5"/>
      <c r="D705" s="5"/>
      <c r="E705" s="5"/>
      <c r="F705" s="5"/>
      <c r="G705" s="5"/>
    </row>
    <row r="706" spans="1:7" ht="15.6" hidden="1" x14ac:dyDescent="0.3">
      <c r="A706" s="5"/>
      <c r="B706" s="5"/>
      <c r="C706" s="5"/>
      <c r="D706" s="5"/>
      <c r="E706" s="5"/>
      <c r="F706" s="5"/>
      <c r="G706" s="5"/>
    </row>
    <row r="707" spans="1:7" ht="15.6" hidden="1" x14ac:dyDescent="0.3">
      <c r="A707" s="5"/>
      <c r="B707" s="5"/>
      <c r="C707" s="5"/>
      <c r="D707" s="5"/>
      <c r="E707" s="5"/>
      <c r="F707" s="5"/>
      <c r="G707" s="5"/>
    </row>
    <row r="708" spans="1:7" ht="15.6" hidden="1" x14ac:dyDescent="0.3">
      <c r="A708" s="5"/>
      <c r="B708" s="5"/>
      <c r="C708" s="5"/>
      <c r="D708" s="5"/>
      <c r="E708" s="5"/>
      <c r="F708" s="5"/>
      <c r="G708" s="5"/>
    </row>
    <row r="709" spans="1:7" ht="15.6" hidden="1" x14ac:dyDescent="0.3">
      <c r="A709" s="5"/>
      <c r="B709" s="5"/>
      <c r="C709" s="5"/>
      <c r="D709" s="5"/>
      <c r="E709" s="5"/>
      <c r="F709" s="5"/>
      <c r="G709" s="5"/>
    </row>
    <row r="710" spans="1:7" ht="15.6" hidden="1" x14ac:dyDescent="0.3">
      <c r="A710" s="5"/>
      <c r="B710" s="5"/>
      <c r="C710" s="5"/>
      <c r="D710" s="5"/>
      <c r="E710" s="5"/>
      <c r="F710" s="5"/>
      <c r="G710" s="5"/>
    </row>
    <row r="711" spans="1:7" ht="15.6" hidden="1" x14ac:dyDescent="0.3">
      <c r="A711" s="5"/>
      <c r="B711" s="5"/>
      <c r="C711" s="5"/>
      <c r="D711" s="5"/>
      <c r="E711" s="5"/>
      <c r="F711" s="5"/>
      <c r="G711" s="5"/>
    </row>
    <row r="712" spans="1:7" ht="15.6" hidden="1" x14ac:dyDescent="0.3">
      <c r="A712" s="5"/>
      <c r="B712" s="5"/>
      <c r="C712" s="5"/>
      <c r="D712" s="5"/>
      <c r="E712" s="5"/>
      <c r="F712" s="5"/>
      <c r="G712" s="5"/>
    </row>
    <row r="713" spans="1:7" ht="15.6" hidden="1" x14ac:dyDescent="0.3">
      <c r="A713" s="5"/>
      <c r="B713" s="5"/>
      <c r="C713" s="5"/>
      <c r="D713" s="5"/>
      <c r="E713" s="5"/>
      <c r="F713" s="5"/>
      <c r="G713" s="5"/>
    </row>
    <row r="714" spans="1:7" ht="15.6" hidden="1" x14ac:dyDescent="0.3">
      <c r="A714" s="5"/>
      <c r="B714" s="5"/>
      <c r="C714" s="5"/>
      <c r="D714" s="5"/>
      <c r="E714" s="5"/>
      <c r="F714" s="5"/>
      <c r="G714" s="5"/>
    </row>
    <row r="715" spans="1:7" ht="15.6" hidden="1" x14ac:dyDescent="0.3">
      <c r="A715" s="5"/>
      <c r="B715" s="5"/>
      <c r="C715" s="5"/>
      <c r="D715" s="5"/>
      <c r="E715" s="5"/>
      <c r="F715" s="5"/>
      <c r="G715" s="5"/>
    </row>
    <row r="716" spans="1:7" ht="15.6" hidden="1" x14ac:dyDescent="0.3">
      <c r="A716" s="5"/>
      <c r="B716" s="5"/>
      <c r="C716" s="5"/>
      <c r="D716" s="5"/>
      <c r="E716" s="5"/>
      <c r="F716" s="5"/>
      <c r="G716" s="5"/>
    </row>
    <row r="717" spans="1:7" ht="15.6" hidden="1" x14ac:dyDescent="0.3">
      <c r="A717" s="5"/>
      <c r="B717" s="5"/>
      <c r="C717" s="5"/>
      <c r="D717" s="5"/>
      <c r="E717" s="5"/>
      <c r="F717" s="5"/>
      <c r="G717" s="5"/>
    </row>
    <row r="718" spans="1:7" ht="15.6" hidden="1" x14ac:dyDescent="0.3">
      <c r="A718" s="5"/>
      <c r="B718" s="5"/>
      <c r="C718" s="5"/>
      <c r="D718" s="5"/>
      <c r="E718" s="5"/>
      <c r="F718" s="5"/>
      <c r="G718" s="5"/>
    </row>
    <row r="719" spans="1:7" ht="15.6" hidden="1" x14ac:dyDescent="0.3">
      <c r="A719" s="5"/>
      <c r="B719" s="5"/>
      <c r="C719" s="5"/>
      <c r="D719" s="5"/>
      <c r="E719" s="5"/>
      <c r="F719" s="5"/>
      <c r="G719" s="5"/>
    </row>
    <row r="720" spans="1:7" ht="15.6" hidden="1" x14ac:dyDescent="0.3">
      <c r="A720" s="5"/>
      <c r="B720" s="5"/>
      <c r="C720" s="5"/>
      <c r="D720" s="5"/>
      <c r="E720" s="5"/>
      <c r="F720" s="5"/>
      <c r="G720" s="5"/>
    </row>
    <row r="721" spans="1:7" ht="15.6" hidden="1" x14ac:dyDescent="0.3">
      <c r="A721" s="5"/>
      <c r="B721" s="5"/>
      <c r="C721" s="5"/>
      <c r="D721" s="5"/>
      <c r="E721" s="5"/>
      <c r="F721" s="5"/>
      <c r="G721" s="5"/>
    </row>
    <row r="722" spans="1:7" ht="15.6" hidden="1" x14ac:dyDescent="0.3">
      <c r="A722" s="5"/>
      <c r="B722" s="5"/>
      <c r="C722" s="5"/>
      <c r="D722" s="5"/>
      <c r="E722" s="5"/>
      <c r="F722" s="5"/>
      <c r="G722" s="5"/>
    </row>
    <row r="723" spans="1:7" ht="15.6" hidden="1" x14ac:dyDescent="0.3">
      <c r="A723" s="5"/>
      <c r="B723" s="5"/>
      <c r="C723" s="5"/>
      <c r="D723" s="5"/>
      <c r="E723" s="5"/>
      <c r="F723" s="5"/>
      <c r="G723" s="5"/>
    </row>
    <row r="724" spans="1:7" ht="15.6" hidden="1" x14ac:dyDescent="0.3">
      <c r="A724" s="5"/>
      <c r="B724" s="5"/>
      <c r="C724" s="5"/>
      <c r="D724" s="5"/>
      <c r="E724" s="5"/>
      <c r="F724" s="5"/>
      <c r="G724" s="5"/>
    </row>
    <row r="725" spans="1:7" ht="15.6" hidden="1" x14ac:dyDescent="0.3">
      <c r="A725" s="5"/>
      <c r="B725" s="5"/>
      <c r="C725" s="5"/>
      <c r="D725" s="5"/>
      <c r="E725" s="5"/>
      <c r="F725" s="5"/>
      <c r="G725" s="5"/>
    </row>
    <row r="726" spans="1:7" ht="15.6" hidden="1" x14ac:dyDescent="0.3">
      <c r="A726" s="5"/>
      <c r="B726" s="5"/>
      <c r="C726" s="5"/>
      <c r="D726" s="5"/>
      <c r="E726" s="5"/>
      <c r="F726" s="5"/>
      <c r="G726" s="5"/>
    </row>
    <row r="727" spans="1:7" ht="15.6" hidden="1" x14ac:dyDescent="0.3">
      <c r="A727" s="5"/>
      <c r="B727" s="5"/>
      <c r="C727" s="5"/>
      <c r="D727" s="5"/>
      <c r="E727" s="5"/>
      <c r="F727" s="5"/>
      <c r="G727" s="5"/>
    </row>
    <row r="728" spans="1:7" ht="15.6" hidden="1" x14ac:dyDescent="0.3">
      <c r="A728" s="5"/>
      <c r="B728" s="5"/>
      <c r="C728" s="5"/>
      <c r="D728" s="5"/>
      <c r="E728" s="5"/>
      <c r="F728" s="5"/>
      <c r="G728" s="5"/>
    </row>
    <row r="729" spans="1:7" ht="15.6" hidden="1" x14ac:dyDescent="0.3">
      <c r="A729" s="5"/>
      <c r="B729" s="5"/>
      <c r="C729" s="5"/>
      <c r="D729" s="5"/>
      <c r="E729" s="5"/>
      <c r="F729" s="5"/>
      <c r="G729" s="5"/>
    </row>
    <row r="730" spans="1:7" ht="15.6" hidden="1" x14ac:dyDescent="0.3">
      <c r="A730" s="5"/>
      <c r="B730" s="5"/>
      <c r="C730" s="5"/>
      <c r="D730" s="5"/>
      <c r="E730" s="5"/>
      <c r="F730" s="5"/>
      <c r="G730" s="5"/>
    </row>
    <row r="731" spans="1:7" ht="15.6" hidden="1" x14ac:dyDescent="0.3">
      <c r="A731" s="5"/>
      <c r="B731" s="5"/>
      <c r="C731" s="5"/>
      <c r="D731" s="5"/>
      <c r="E731" s="5"/>
      <c r="F731" s="5"/>
      <c r="G731" s="5"/>
    </row>
    <row r="732" spans="1:7" ht="15.6" hidden="1" x14ac:dyDescent="0.3">
      <c r="A732" s="5"/>
      <c r="B732" s="5"/>
      <c r="C732" s="5"/>
      <c r="D732" s="5"/>
      <c r="E732" s="5"/>
      <c r="F732" s="5"/>
      <c r="G732" s="5"/>
    </row>
    <row r="733" spans="1:7" ht="15.6" hidden="1" x14ac:dyDescent="0.3">
      <c r="A733" s="5"/>
      <c r="B733" s="5"/>
      <c r="C733" s="5"/>
      <c r="D733" s="5"/>
      <c r="E733" s="5"/>
      <c r="F733" s="5"/>
      <c r="G733" s="5"/>
    </row>
    <row r="734" spans="1:7" ht="15.6" hidden="1" x14ac:dyDescent="0.3">
      <c r="A734" s="5"/>
      <c r="B734" s="5"/>
      <c r="C734" s="5"/>
      <c r="D734" s="5"/>
      <c r="E734" s="5"/>
      <c r="F734" s="5"/>
      <c r="G734" s="5"/>
    </row>
    <row r="735" spans="1:7" ht="15.6" hidden="1" x14ac:dyDescent="0.3">
      <c r="A735" s="5"/>
      <c r="B735" s="5"/>
      <c r="C735" s="5"/>
      <c r="D735" s="5"/>
      <c r="E735" s="5"/>
      <c r="F735" s="5"/>
      <c r="G735" s="5"/>
    </row>
    <row r="736" spans="1:7" ht="15.6" hidden="1" x14ac:dyDescent="0.3">
      <c r="A736" s="5"/>
      <c r="B736" s="5"/>
      <c r="C736" s="5"/>
      <c r="D736" s="5"/>
      <c r="E736" s="5"/>
      <c r="F736" s="5"/>
      <c r="G736" s="5"/>
    </row>
    <row r="737" spans="1:7" ht="15.6" hidden="1" x14ac:dyDescent="0.3">
      <c r="A737" s="5"/>
      <c r="B737" s="5"/>
      <c r="C737" s="5"/>
      <c r="D737" s="5"/>
      <c r="E737" s="5"/>
      <c r="F737" s="5"/>
      <c r="G737" s="5"/>
    </row>
    <row r="738" spans="1:7" ht="15.6" hidden="1" x14ac:dyDescent="0.3">
      <c r="A738" s="5"/>
      <c r="B738" s="5"/>
      <c r="C738" s="5"/>
      <c r="D738" s="5"/>
      <c r="E738" s="5"/>
      <c r="F738" s="5"/>
      <c r="G738" s="5"/>
    </row>
    <row r="739" spans="1:7" ht="15.6" hidden="1" x14ac:dyDescent="0.3">
      <c r="A739" s="5"/>
      <c r="B739" s="5"/>
      <c r="C739" s="5"/>
      <c r="D739" s="5"/>
      <c r="E739" s="5"/>
      <c r="F739" s="5"/>
      <c r="G739" s="5"/>
    </row>
    <row r="740" spans="1:7" ht="15.6" hidden="1" x14ac:dyDescent="0.3">
      <c r="A740" s="5"/>
      <c r="B740" s="5"/>
      <c r="C740" s="5"/>
      <c r="D740" s="5"/>
      <c r="E740" s="5"/>
      <c r="F740" s="5"/>
      <c r="G740" s="5"/>
    </row>
    <row r="741" spans="1:7" ht="15.6" hidden="1" x14ac:dyDescent="0.3">
      <c r="A741" s="5"/>
      <c r="B741" s="5"/>
      <c r="C741" s="5"/>
      <c r="D741" s="5"/>
      <c r="E741" s="5"/>
      <c r="F741" s="5"/>
      <c r="G741" s="5"/>
    </row>
    <row r="742" spans="1:7" ht="15.6" hidden="1" x14ac:dyDescent="0.3">
      <c r="A742" s="5"/>
      <c r="B742" s="5"/>
      <c r="C742" s="5"/>
      <c r="D742" s="5"/>
      <c r="E742" s="5"/>
      <c r="F742" s="5"/>
      <c r="G742" s="5"/>
    </row>
    <row r="743" spans="1:7" ht="15.6" hidden="1" x14ac:dyDescent="0.3">
      <c r="A743" s="5"/>
      <c r="B743" s="5"/>
      <c r="C743" s="5"/>
      <c r="D743" s="5"/>
      <c r="E743" s="5"/>
      <c r="F743" s="5"/>
      <c r="G743" s="5"/>
    </row>
    <row r="744" spans="1:7" ht="15.6" hidden="1" x14ac:dyDescent="0.3">
      <c r="A744" s="5"/>
      <c r="B744" s="5"/>
      <c r="C744" s="5"/>
      <c r="D744" s="5"/>
      <c r="E744" s="5"/>
      <c r="F744" s="5"/>
      <c r="G744" s="5"/>
    </row>
    <row r="745" spans="1:7" ht="15.6" hidden="1" x14ac:dyDescent="0.3">
      <c r="A745" s="5"/>
      <c r="B745" s="5"/>
      <c r="C745" s="5"/>
      <c r="D745" s="5"/>
      <c r="E745" s="5"/>
      <c r="F745" s="5"/>
      <c r="G745" s="5"/>
    </row>
    <row r="746" spans="1:7" ht="15.6" hidden="1" x14ac:dyDescent="0.3">
      <c r="A746" s="5"/>
      <c r="B746" s="5"/>
      <c r="C746" s="5"/>
      <c r="D746" s="5"/>
      <c r="E746" s="5"/>
      <c r="F746" s="5"/>
      <c r="G746" s="5"/>
    </row>
    <row r="747" spans="1:7" ht="15.6" hidden="1" x14ac:dyDescent="0.3">
      <c r="A747" s="5"/>
      <c r="B747" s="5"/>
      <c r="C747" s="5"/>
      <c r="D747" s="5"/>
      <c r="E747" s="5"/>
      <c r="F747" s="5"/>
      <c r="G747" s="5"/>
    </row>
    <row r="748" spans="1:7" ht="15.6" hidden="1" x14ac:dyDescent="0.3">
      <c r="A748" s="5"/>
      <c r="B748" s="5"/>
      <c r="C748" s="5"/>
      <c r="D748" s="5"/>
      <c r="E748" s="5"/>
      <c r="F748" s="5"/>
      <c r="G748" s="5"/>
    </row>
    <row r="749" spans="1:7" ht="15.6" hidden="1" x14ac:dyDescent="0.3">
      <c r="A749" s="5"/>
      <c r="B749" s="5"/>
      <c r="C749" s="5"/>
      <c r="D749" s="5"/>
      <c r="E749" s="5"/>
      <c r="F749" s="5"/>
      <c r="G749" s="5"/>
    </row>
    <row r="750" spans="1:7" ht="15.6" hidden="1" x14ac:dyDescent="0.3">
      <c r="A750" s="5"/>
      <c r="B750" s="5"/>
      <c r="C750" s="5"/>
      <c r="D750" s="5"/>
      <c r="E750" s="5"/>
      <c r="F750" s="5"/>
      <c r="G750" s="5"/>
    </row>
    <row r="751" spans="1:7" ht="15.6" hidden="1" x14ac:dyDescent="0.3">
      <c r="A751" s="5"/>
      <c r="B751" s="5"/>
      <c r="C751" s="5"/>
      <c r="D751" s="5"/>
      <c r="E751" s="5"/>
      <c r="F751" s="5"/>
      <c r="G751" s="5"/>
    </row>
    <row r="752" spans="1:7" ht="15.6" hidden="1" x14ac:dyDescent="0.3">
      <c r="A752" s="5"/>
      <c r="B752" s="5"/>
      <c r="C752" s="5"/>
      <c r="D752" s="5"/>
      <c r="E752" s="5"/>
      <c r="F752" s="5"/>
      <c r="G752" s="5"/>
    </row>
    <row r="753" spans="1:7" ht="15.6" hidden="1" x14ac:dyDescent="0.3">
      <c r="A753" s="5"/>
      <c r="B753" s="5"/>
      <c r="C753" s="5"/>
      <c r="D753" s="5"/>
      <c r="E753" s="5"/>
      <c r="F753" s="5"/>
      <c r="G753" s="5"/>
    </row>
    <row r="754" spans="1:7" ht="15.6" hidden="1" x14ac:dyDescent="0.3">
      <c r="A754" s="5"/>
      <c r="B754" s="5"/>
      <c r="C754" s="5"/>
      <c r="D754" s="5"/>
      <c r="E754" s="5"/>
      <c r="F754" s="5"/>
      <c r="G754" s="5"/>
    </row>
    <row r="755" spans="1:7" ht="15.6" hidden="1" x14ac:dyDescent="0.3">
      <c r="A755" s="5"/>
      <c r="B755" s="5"/>
      <c r="C755" s="5"/>
      <c r="D755" s="5"/>
      <c r="E755" s="5"/>
      <c r="F755" s="5"/>
      <c r="G755" s="5"/>
    </row>
    <row r="756" spans="1:7" ht="15.6" hidden="1" x14ac:dyDescent="0.3">
      <c r="A756" s="5"/>
      <c r="B756" s="5"/>
      <c r="C756" s="5"/>
      <c r="D756" s="5"/>
      <c r="E756" s="5"/>
      <c r="F756" s="5"/>
      <c r="G756" s="5"/>
    </row>
    <row r="757" spans="1:7" ht="15.6" hidden="1" x14ac:dyDescent="0.3">
      <c r="A757" s="5"/>
      <c r="B757" s="5"/>
      <c r="C757" s="5"/>
      <c r="D757" s="5"/>
      <c r="E757" s="5"/>
      <c r="F757" s="5"/>
      <c r="G757" s="5"/>
    </row>
    <row r="758" spans="1:7" ht="15.6" hidden="1" x14ac:dyDescent="0.3">
      <c r="A758" s="5"/>
      <c r="B758" s="5"/>
      <c r="C758" s="5"/>
      <c r="D758" s="5"/>
      <c r="E758" s="5"/>
      <c r="F758" s="5"/>
      <c r="G758" s="5"/>
    </row>
    <row r="759" spans="1:7" ht="15.6" hidden="1" x14ac:dyDescent="0.3">
      <c r="A759" s="5"/>
      <c r="B759" s="5"/>
      <c r="C759" s="5"/>
      <c r="D759" s="5"/>
      <c r="E759" s="5"/>
      <c r="F759" s="5"/>
      <c r="G759" s="5"/>
    </row>
    <row r="760" spans="1:7" ht="15.6" hidden="1" x14ac:dyDescent="0.3">
      <c r="A760" s="5"/>
      <c r="B760" s="5"/>
      <c r="C760" s="5"/>
      <c r="D760" s="5"/>
      <c r="E760" s="5"/>
      <c r="F760" s="5"/>
      <c r="G760" s="5"/>
    </row>
    <row r="761" spans="1:7" ht="15.6" hidden="1" x14ac:dyDescent="0.3">
      <c r="A761" s="5"/>
      <c r="B761" s="5"/>
      <c r="C761" s="5"/>
      <c r="D761" s="5"/>
      <c r="E761" s="5"/>
      <c r="F761" s="5"/>
      <c r="G761" s="5"/>
    </row>
    <row r="762" spans="1:7" ht="15.6" hidden="1" x14ac:dyDescent="0.3">
      <c r="A762" s="5"/>
      <c r="B762" s="5"/>
      <c r="C762" s="5"/>
      <c r="D762" s="5"/>
      <c r="E762" s="5"/>
      <c r="F762" s="5"/>
      <c r="G762" s="5"/>
    </row>
    <row r="763" spans="1:7" ht="15.6" hidden="1" x14ac:dyDescent="0.3">
      <c r="A763" s="5"/>
      <c r="B763" s="5"/>
      <c r="C763" s="5"/>
      <c r="D763" s="5"/>
      <c r="E763" s="5"/>
      <c r="F763" s="5"/>
      <c r="G763" s="5"/>
    </row>
    <row r="764" spans="1:7" ht="15.6" hidden="1" x14ac:dyDescent="0.3">
      <c r="A764" s="5"/>
      <c r="B764" s="5"/>
      <c r="C764" s="5"/>
      <c r="D764" s="5"/>
      <c r="E764" s="5"/>
      <c r="F764" s="5"/>
      <c r="G764" s="5"/>
    </row>
    <row r="765" spans="1:7" ht="15.6" hidden="1" x14ac:dyDescent="0.3">
      <c r="A765" s="5"/>
      <c r="B765" s="5"/>
      <c r="C765" s="5"/>
      <c r="D765" s="5"/>
      <c r="E765" s="5"/>
      <c r="F765" s="5"/>
      <c r="G765" s="5"/>
    </row>
    <row r="766" spans="1:7" ht="15.6" hidden="1" x14ac:dyDescent="0.3">
      <c r="A766" s="5"/>
      <c r="B766" s="5"/>
      <c r="C766" s="5"/>
      <c r="D766" s="5"/>
      <c r="E766" s="5"/>
      <c r="F766" s="5"/>
      <c r="G766" s="5"/>
    </row>
    <row r="767" spans="1:7" ht="15.6" hidden="1" x14ac:dyDescent="0.3">
      <c r="A767" s="5"/>
      <c r="B767" s="5"/>
      <c r="C767" s="5"/>
      <c r="D767" s="5"/>
      <c r="E767" s="5"/>
      <c r="F767" s="5"/>
      <c r="G767" s="5"/>
    </row>
    <row r="768" spans="1:7" ht="15.6" hidden="1" x14ac:dyDescent="0.3">
      <c r="A768" s="5"/>
      <c r="B768" s="5"/>
      <c r="C768" s="5"/>
      <c r="D768" s="5"/>
      <c r="E768" s="5"/>
      <c r="F768" s="5"/>
      <c r="G768" s="5"/>
    </row>
    <row r="769" spans="1:7" ht="15.6" hidden="1" x14ac:dyDescent="0.3">
      <c r="A769" s="5"/>
      <c r="B769" s="5"/>
      <c r="C769" s="5"/>
      <c r="D769" s="5"/>
      <c r="E769" s="5"/>
      <c r="F769" s="5"/>
      <c r="G769" s="5"/>
    </row>
    <row r="770" spans="1:7" ht="15.6" hidden="1" x14ac:dyDescent="0.3">
      <c r="A770" s="5"/>
      <c r="B770" s="5"/>
      <c r="C770" s="5"/>
      <c r="D770" s="5"/>
      <c r="E770" s="5"/>
      <c r="F770" s="5"/>
      <c r="G770" s="5"/>
    </row>
    <row r="771" spans="1:7" ht="15.6" hidden="1" x14ac:dyDescent="0.3">
      <c r="A771" s="5"/>
      <c r="B771" s="5"/>
      <c r="C771" s="5"/>
      <c r="D771" s="5"/>
      <c r="E771" s="5"/>
      <c r="F771" s="5"/>
      <c r="G771" s="5"/>
    </row>
    <row r="772" spans="1:7" ht="15.6" hidden="1" x14ac:dyDescent="0.3">
      <c r="A772" s="5"/>
      <c r="B772" s="5"/>
      <c r="C772" s="5"/>
      <c r="D772" s="5"/>
      <c r="E772" s="5"/>
      <c r="F772" s="5"/>
      <c r="G772" s="5"/>
    </row>
    <row r="773" spans="1:7" ht="15.6" hidden="1" x14ac:dyDescent="0.3">
      <c r="A773" s="5"/>
      <c r="B773" s="5"/>
      <c r="C773" s="5"/>
      <c r="D773" s="5"/>
      <c r="E773" s="5"/>
      <c r="F773" s="5"/>
      <c r="G773" s="5"/>
    </row>
    <row r="774" spans="1:7" ht="15.6" hidden="1" x14ac:dyDescent="0.3">
      <c r="A774" s="5"/>
      <c r="B774" s="5"/>
      <c r="C774" s="5"/>
      <c r="D774" s="5"/>
      <c r="E774" s="5"/>
      <c r="F774" s="5"/>
      <c r="G774" s="5"/>
    </row>
    <row r="775" spans="1:7" ht="15.6" hidden="1" x14ac:dyDescent="0.3">
      <c r="A775" s="5"/>
      <c r="B775" s="5"/>
      <c r="C775" s="5"/>
      <c r="D775" s="5"/>
      <c r="E775" s="5"/>
      <c r="F775" s="5"/>
      <c r="G775" s="5"/>
    </row>
    <row r="776" spans="1:7" ht="15.6" hidden="1" x14ac:dyDescent="0.3">
      <c r="A776" s="5"/>
      <c r="B776" s="5"/>
      <c r="C776" s="5"/>
      <c r="D776" s="5"/>
      <c r="E776" s="5"/>
      <c r="F776" s="5"/>
      <c r="G776" s="5"/>
    </row>
    <row r="777" spans="1:7" ht="15.6" hidden="1" x14ac:dyDescent="0.3">
      <c r="A777" s="5"/>
      <c r="B777" s="5"/>
      <c r="C777" s="5"/>
      <c r="D777" s="5"/>
      <c r="E777" s="5"/>
      <c r="F777" s="5"/>
      <c r="G777" s="5"/>
    </row>
    <row r="778" spans="1:7" ht="15.6" hidden="1" x14ac:dyDescent="0.3">
      <c r="A778" s="5"/>
      <c r="B778" s="5"/>
      <c r="C778" s="5"/>
      <c r="D778" s="5"/>
      <c r="E778" s="5"/>
      <c r="F778" s="5"/>
      <c r="G778" s="5"/>
    </row>
    <row r="779" spans="1:7" ht="15.6" hidden="1" x14ac:dyDescent="0.3">
      <c r="A779" s="5"/>
      <c r="B779" s="5"/>
      <c r="C779" s="5"/>
      <c r="D779" s="5"/>
      <c r="E779" s="5"/>
      <c r="F779" s="5"/>
      <c r="G779" s="5"/>
    </row>
    <row r="780" spans="1:7" ht="15.6" hidden="1" x14ac:dyDescent="0.3">
      <c r="A780" s="5"/>
      <c r="B780" s="5"/>
      <c r="C780" s="5"/>
      <c r="D780" s="5"/>
      <c r="E780" s="5"/>
      <c r="F780" s="5"/>
      <c r="G780" s="5"/>
    </row>
    <row r="781" spans="1:7" ht="15.6" hidden="1" x14ac:dyDescent="0.3">
      <c r="A781" s="5"/>
      <c r="B781" s="5"/>
      <c r="C781" s="5"/>
      <c r="D781" s="5"/>
      <c r="E781" s="5"/>
      <c r="F781" s="5"/>
      <c r="G781" s="5"/>
    </row>
    <row r="782" spans="1:7" ht="15.6" hidden="1" x14ac:dyDescent="0.3">
      <c r="A782" s="5"/>
      <c r="B782" s="5"/>
      <c r="C782" s="5"/>
      <c r="D782" s="5"/>
      <c r="E782" s="5"/>
      <c r="F782" s="5"/>
      <c r="G782" s="5"/>
    </row>
    <row r="783" spans="1:7" ht="15.6" hidden="1" x14ac:dyDescent="0.3">
      <c r="A783" s="5"/>
      <c r="B783" s="5"/>
      <c r="C783" s="5"/>
      <c r="D783" s="5"/>
      <c r="E783" s="5"/>
      <c r="F783" s="5"/>
      <c r="G783" s="5"/>
    </row>
    <row r="784" spans="1:7" ht="15.6" hidden="1" x14ac:dyDescent="0.3">
      <c r="A784" s="5"/>
      <c r="B784" s="5"/>
      <c r="C784" s="5"/>
      <c r="D784" s="5"/>
      <c r="E784" s="5"/>
      <c r="F784" s="5"/>
      <c r="G784" s="5"/>
    </row>
    <row r="785" spans="1:7" ht="15.6" hidden="1" x14ac:dyDescent="0.3">
      <c r="A785" s="5"/>
      <c r="B785" s="5"/>
      <c r="C785" s="5"/>
      <c r="D785" s="5"/>
      <c r="E785" s="5"/>
      <c r="F785" s="5"/>
      <c r="G785" s="5"/>
    </row>
    <row r="786" spans="1:7" ht="15.6" hidden="1" x14ac:dyDescent="0.3">
      <c r="A786" s="5"/>
      <c r="B786" s="5"/>
      <c r="C786" s="5"/>
      <c r="D786" s="5"/>
      <c r="E786" s="5"/>
      <c r="F786" s="5"/>
      <c r="G786" s="5"/>
    </row>
    <row r="787" spans="1:7" ht="15.6" hidden="1" x14ac:dyDescent="0.3">
      <c r="A787" s="5"/>
      <c r="B787" s="5"/>
      <c r="C787" s="5"/>
      <c r="D787" s="5"/>
      <c r="E787" s="5"/>
      <c r="F787" s="5"/>
      <c r="G787" s="5"/>
    </row>
    <row r="788" spans="1:7" ht="15.6" hidden="1" x14ac:dyDescent="0.3">
      <c r="A788" s="5"/>
      <c r="B788" s="5"/>
      <c r="C788" s="5"/>
      <c r="D788" s="5"/>
      <c r="E788" s="5"/>
      <c r="F788" s="5"/>
      <c r="G788" s="5"/>
    </row>
    <row r="789" spans="1:7" ht="15.6" hidden="1" x14ac:dyDescent="0.3">
      <c r="A789" s="5"/>
      <c r="B789" s="5"/>
      <c r="C789" s="5"/>
      <c r="D789" s="5"/>
      <c r="E789" s="5"/>
      <c r="F789" s="5"/>
      <c r="G789" s="5"/>
    </row>
    <row r="790" spans="1:7" ht="15.6" hidden="1" x14ac:dyDescent="0.3">
      <c r="A790" s="5"/>
      <c r="B790" s="5"/>
      <c r="C790" s="5"/>
      <c r="D790" s="5"/>
      <c r="E790" s="5"/>
      <c r="F790" s="5"/>
      <c r="G790" s="5"/>
    </row>
    <row r="791" spans="1:7" ht="15.6" hidden="1" x14ac:dyDescent="0.3">
      <c r="A791" s="5"/>
      <c r="B791" s="5"/>
      <c r="C791" s="5"/>
      <c r="D791" s="5"/>
      <c r="E791" s="5"/>
      <c r="F791" s="5"/>
      <c r="G791" s="5"/>
    </row>
    <row r="792" spans="1:7" ht="15.6" hidden="1" x14ac:dyDescent="0.3">
      <c r="A792" s="5"/>
      <c r="B792" s="5"/>
      <c r="C792" s="5"/>
      <c r="D792" s="5"/>
      <c r="E792" s="5"/>
      <c r="F792" s="5"/>
      <c r="G792" s="5"/>
    </row>
    <row r="793" spans="1:7" ht="15.6" hidden="1" x14ac:dyDescent="0.3">
      <c r="A793" s="5"/>
      <c r="B793" s="5"/>
      <c r="C793" s="5"/>
      <c r="D793" s="5"/>
      <c r="E793" s="5"/>
      <c r="F793" s="5"/>
      <c r="G793" s="5"/>
    </row>
    <row r="794" spans="1:7" ht="15.6" hidden="1" x14ac:dyDescent="0.3">
      <c r="A794" s="5"/>
      <c r="B794" s="5"/>
      <c r="C794" s="5"/>
      <c r="D794" s="5"/>
      <c r="E794" s="5"/>
      <c r="F794" s="5"/>
      <c r="G794" s="5"/>
    </row>
    <row r="795" spans="1:7" ht="15.6" hidden="1" x14ac:dyDescent="0.3">
      <c r="A795" s="5"/>
      <c r="B795" s="5"/>
      <c r="C795" s="5"/>
      <c r="D795" s="5"/>
      <c r="E795" s="5"/>
      <c r="F795" s="5"/>
      <c r="G795" s="5"/>
    </row>
    <row r="796" spans="1:7" ht="15.6" hidden="1" x14ac:dyDescent="0.3">
      <c r="A796" s="5"/>
      <c r="B796" s="5"/>
      <c r="C796" s="5"/>
      <c r="D796" s="5"/>
      <c r="E796" s="5"/>
      <c r="F796" s="5"/>
      <c r="G796" s="5"/>
    </row>
    <row r="797" spans="1:7" ht="15.6" hidden="1" x14ac:dyDescent="0.3">
      <c r="A797" s="5"/>
      <c r="B797" s="5"/>
      <c r="C797" s="5"/>
      <c r="D797" s="5"/>
      <c r="E797" s="5"/>
      <c r="F797" s="5"/>
      <c r="G797" s="5"/>
    </row>
    <row r="798" spans="1:7" ht="15.6" hidden="1" x14ac:dyDescent="0.3">
      <c r="A798" s="5"/>
      <c r="B798" s="5"/>
      <c r="C798" s="5"/>
      <c r="D798" s="5"/>
      <c r="E798" s="5"/>
      <c r="F798" s="5"/>
      <c r="G798" s="5"/>
    </row>
    <row r="799" spans="1:7" ht="15.6" hidden="1" x14ac:dyDescent="0.3">
      <c r="A799" s="5"/>
      <c r="B799" s="5"/>
      <c r="C799" s="5"/>
      <c r="D799" s="5"/>
      <c r="E799" s="5"/>
      <c r="F799" s="5"/>
      <c r="G799" s="5"/>
    </row>
    <row r="800" spans="1:7" ht="15.6" hidden="1" x14ac:dyDescent="0.3">
      <c r="A800" s="5"/>
      <c r="B800" s="5"/>
      <c r="C800" s="5"/>
      <c r="D800" s="5"/>
      <c r="E800" s="5"/>
      <c r="F800" s="5"/>
      <c r="G800" s="5"/>
    </row>
    <row r="801" spans="1:7" ht="15.6" hidden="1" x14ac:dyDescent="0.3">
      <c r="A801" s="5"/>
      <c r="B801" s="5"/>
      <c r="C801" s="5"/>
      <c r="D801" s="5"/>
      <c r="E801" s="5"/>
      <c r="F801" s="5"/>
      <c r="G801" s="5"/>
    </row>
    <row r="802" spans="1:7" ht="15.6" hidden="1" x14ac:dyDescent="0.3">
      <c r="A802" s="5"/>
      <c r="B802" s="5"/>
      <c r="C802" s="5"/>
      <c r="D802" s="5"/>
      <c r="E802" s="5"/>
      <c r="F802" s="5"/>
      <c r="G802" s="5"/>
    </row>
    <row r="803" spans="1:7" ht="15.6" hidden="1" x14ac:dyDescent="0.3">
      <c r="A803" s="5"/>
      <c r="B803" s="5"/>
      <c r="C803" s="5"/>
      <c r="D803" s="5"/>
      <c r="E803" s="5"/>
      <c r="F803" s="5"/>
      <c r="G803" s="5"/>
    </row>
    <row r="804" spans="1:7" ht="15.6" hidden="1" x14ac:dyDescent="0.3">
      <c r="A804" s="5"/>
      <c r="B804" s="5"/>
      <c r="C804" s="5"/>
      <c r="D804" s="5"/>
      <c r="E804" s="5"/>
      <c r="F804" s="5"/>
      <c r="G804" s="5"/>
    </row>
    <row r="805" spans="1:7" ht="15.6" hidden="1" x14ac:dyDescent="0.3">
      <c r="A805" s="5"/>
      <c r="B805" s="5"/>
      <c r="C805" s="5"/>
      <c r="D805" s="5"/>
      <c r="E805" s="5"/>
      <c r="F805" s="5"/>
      <c r="G805" s="5"/>
    </row>
    <row r="806" spans="1:7" ht="15.6" hidden="1" x14ac:dyDescent="0.3">
      <c r="A806" s="5"/>
      <c r="B806" s="5"/>
      <c r="C806" s="5"/>
      <c r="D806" s="5"/>
      <c r="E806" s="5"/>
      <c r="F806" s="5"/>
      <c r="G806" s="5"/>
    </row>
    <row r="807" spans="1:7" ht="15.6" hidden="1" x14ac:dyDescent="0.3">
      <c r="A807" s="5"/>
      <c r="B807" s="5"/>
      <c r="C807" s="5"/>
      <c r="D807" s="5"/>
      <c r="E807" s="5"/>
      <c r="F807" s="5"/>
      <c r="G807" s="5"/>
    </row>
    <row r="808" spans="1:7" ht="15.6" hidden="1" x14ac:dyDescent="0.3">
      <c r="A808" s="5"/>
      <c r="B808" s="5"/>
      <c r="C808" s="5"/>
      <c r="D808" s="5"/>
      <c r="E808" s="5"/>
      <c r="F808" s="5"/>
      <c r="G808" s="5"/>
    </row>
    <row r="809" spans="1:7" ht="15.6" hidden="1" x14ac:dyDescent="0.3">
      <c r="A809" s="5"/>
      <c r="B809" s="5"/>
      <c r="C809" s="5"/>
      <c r="D809" s="5"/>
      <c r="E809" s="5"/>
      <c r="F809" s="5"/>
      <c r="G809" s="5"/>
    </row>
    <row r="810" spans="1:7" ht="15.6" hidden="1" x14ac:dyDescent="0.3">
      <c r="A810" s="5"/>
      <c r="B810" s="5"/>
      <c r="C810" s="5"/>
      <c r="D810" s="5"/>
      <c r="E810" s="5"/>
      <c r="F810" s="5"/>
      <c r="G810" s="5"/>
    </row>
    <row r="811" spans="1:7" ht="15.6" hidden="1" x14ac:dyDescent="0.3">
      <c r="A811" s="5"/>
      <c r="B811" s="5"/>
      <c r="C811" s="5"/>
      <c r="D811" s="5"/>
      <c r="E811" s="5"/>
      <c r="F811" s="5"/>
      <c r="G811" s="5"/>
    </row>
    <row r="812" spans="1:7" ht="15.6" hidden="1" x14ac:dyDescent="0.3">
      <c r="A812" s="5"/>
      <c r="B812" s="5"/>
      <c r="C812" s="5"/>
      <c r="D812" s="5"/>
      <c r="E812" s="5"/>
      <c r="F812" s="5"/>
      <c r="G812" s="5"/>
    </row>
    <row r="813" spans="1:7" ht="15.6" hidden="1" x14ac:dyDescent="0.3">
      <c r="A813" s="5"/>
      <c r="B813" s="5"/>
      <c r="C813" s="5"/>
      <c r="D813" s="5"/>
      <c r="E813" s="5"/>
      <c r="F813" s="5"/>
      <c r="G813" s="5"/>
    </row>
    <row r="814" spans="1:7" ht="15.6" hidden="1" x14ac:dyDescent="0.3">
      <c r="A814" s="5"/>
      <c r="B814" s="5"/>
      <c r="C814" s="5"/>
      <c r="D814" s="5"/>
      <c r="E814" s="5"/>
      <c r="F814" s="5"/>
      <c r="G814" s="5"/>
    </row>
    <row r="815" spans="1:7" ht="15.6" hidden="1" x14ac:dyDescent="0.3">
      <c r="A815" s="5"/>
      <c r="B815" s="5"/>
      <c r="C815" s="5"/>
      <c r="D815" s="5"/>
      <c r="E815" s="5"/>
      <c r="F815" s="5"/>
      <c r="G815" s="5"/>
    </row>
    <row r="816" spans="1:7" ht="15.6" hidden="1" x14ac:dyDescent="0.3">
      <c r="A816" s="5"/>
      <c r="B816" s="5"/>
      <c r="C816" s="5"/>
      <c r="D816" s="5"/>
      <c r="E816" s="5"/>
      <c r="F816" s="5"/>
      <c r="G816" s="5"/>
    </row>
    <row r="817" spans="1:7" ht="15.6" hidden="1" x14ac:dyDescent="0.3">
      <c r="A817" s="5"/>
      <c r="B817" s="5"/>
      <c r="C817" s="5"/>
      <c r="D817" s="5"/>
      <c r="E817" s="5"/>
      <c r="F817" s="5"/>
      <c r="G817" s="5"/>
    </row>
    <row r="818" spans="1:7" ht="15.6" hidden="1" x14ac:dyDescent="0.3">
      <c r="A818" s="5"/>
      <c r="B818" s="5"/>
      <c r="C818" s="5"/>
      <c r="D818" s="5"/>
      <c r="E818" s="5"/>
      <c r="F818" s="5"/>
      <c r="G818" s="5"/>
    </row>
    <row r="819" spans="1:7" ht="15.6" hidden="1" x14ac:dyDescent="0.3">
      <c r="A819" s="5"/>
      <c r="B819" s="5"/>
      <c r="C819" s="5"/>
      <c r="D819" s="5"/>
      <c r="E819" s="5"/>
      <c r="F819" s="5"/>
      <c r="G819" s="5"/>
    </row>
    <row r="820" spans="1:7" ht="15.6" hidden="1" x14ac:dyDescent="0.3">
      <c r="A820" s="5"/>
      <c r="B820" s="5"/>
      <c r="C820" s="5"/>
      <c r="D820" s="5"/>
      <c r="E820" s="5"/>
      <c r="F820" s="5"/>
      <c r="G820" s="5"/>
    </row>
    <row r="821" spans="1:7" ht="15.6" hidden="1" x14ac:dyDescent="0.3">
      <c r="A821" s="5"/>
      <c r="B821" s="5"/>
      <c r="C821" s="5"/>
      <c r="D821" s="5"/>
      <c r="E821" s="5"/>
      <c r="F821" s="5"/>
      <c r="G821" s="5"/>
    </row>
    <row r="822" spans="1:7" ht="15.6" hidden="1" x14ac:dyDescent="0.3">
      <c r="A822" s="5"/>
      <c r="B822" s="5"/>
      <c r="C822" s="5"/>
      <c r="D822" s="5"/>
      <c r="E822" s="5"/>
      <c r="F822" s="5"/>
      <c r="G822" s="5"/>
    </row>
    <row r="823" spans="1:7" ht="15.6" hidden="1" x14ac:dyDescent="0.3">
      <c r="A823" s="5"/>
      <c r="B823" s="5"/>
      <c r="C823" s="5"/>
      <c r="D823" s="5"/>
      <c r="E823" s="5"/>
      <c r="F823" s="5"/>
      <c r="G823" s="5"/>
    </row>
    <row r="824" spans="1:7" ht="15.6" hidden="1" x14ac:dyDescent="0.3">
      <c r="A824" s="5"/>
      <c r="B824" s="5"/>
      <c r="C824" s="5"/>
      <c r="D824" s="5"/>
      <c r="E824" s="5"/>
      <c r="F824" s="5"/>
      <c r="G824" s="5"/>
    </row>
    <row r="825" spans="1:7" ht="15.6" hidden="1" x14ac:dyDescent="0.3">
      <c r="A825" s="5"/>
      <c r="B825" s="5"/>
      <c r="C825" s="5"/>
      <c r="D825" s="5"/>
      <c r="E825" s="5"/>
      <c r="F825" s="5"/>
      <c r="G825" s="5"/>
    </row>
    <row r="826" spans="1:7" ht="15.6" hidden="1" x14ac:dyDescent="0.3">
      <c r="A826" s="5"/>
      <c r="B826" s="5"/>
      <c r="C826" s="5"/>
      <c r="D826" s="5"/>
      <c r="E826" s="5"/>
      <c r="F826" s="5"/>
      <c r="G826" s="5"/>
    </row>
    <row r="827" spans="1:7" ht="15.6" hidden="1" x14ac:dyDescent="0.3">
      <c r="A827" s="5"/>
      <c r="B827" s="5"/>
      <c r="C827" s="5"/>
      <c r="D827" s="5"/>
      <c r="E827" s="5"/>
      <c r="F827" s="5"/>
      <c r="G827" s="5"/>
    </row>
    <row r="828" spans="1:7" ht="15.6" hidden="1" x14ac:dyDescent="0.3">
      <c r="A828" s="5"/>
      <c r="B828" s="5"/>
      <c r="C828" s="5"/>
      <c r="D828" s="5"/>
      <c r="E828" s="5"/>
      <c r="F828" s="5"/>
      <c r="G828" s="5"/>
    </row>
    <row r="829" spans="1:7" ht="15.6" hidden="1" x14ac:dyDescent="0.3">
      <c r="A829" s="5"/>
      <c r="B829" s="5"/>
      <c r="C829" s="5"/>
      <c r="D829" s="5"/>
      <c r="E829" s="5"/>
      <c r="F829" s="5"/>
      <c r="G829" s="5"/>
    </row>
    <row r="830" spans="1:7" ht="15.6" hidden="1" x14ac:dyDescent="0.3">
      <c r="A830" s="5"/>
      <c r="B830" s="5"/>
      <c r="C830" s="5"/>
      <c r="D830" s="5"/>
      <c r="E830" s="5"/>
      <c r="F830" s="5"/>
      <c r="G830" s="5"/>
    </row>
    <row r="831" spans="1:7" ht="15.6" hidden="1" x14ac:dyDescent="0.3">
      <c r="A831" s="5"/>
      <c r="B831" s="5"/>
      <c r="C831" s="5"/>
      <c r="D831" s="5"/>
      <c r="E831" s="5"/>
      <c r="F831" s="5"/>
      <c r="G831" s="5"/>
    </row>
    <row r="832" spans="1:7" ht="15.6" hidden="1" x14ac:dyDescent="0.3">
      <c r="A832" s="5"/>
      <c r="B832" s="5"/>
      <c r="C832" s="5"/>
      <c r="D832" s="5"/>
      <c r="E832" s="5"/>
      <c r="F832" s="5"/>
      <c r="G832" s="5"/>
    </row>
    <row r="833" spans="1:7" ht="15.6" hidden="1" x14ac:dyDescent="0.3">
      <c r="A833" s="5"/>
      <c r="B833" s="5"/>
      <c r="C833" s="5"/>
      <c r="D833" s="5"/>
      <c r="E833" s="5"/>
      <c r="F833" s="5"/>
      <c r="G833" s="5"/>
    </row>
    <row r="834" spans="1:7" ht="15.6" hidden="1" x14ac:dyDescent="0.3">
      <c r="A834" s="5"/>
      <c r="B834" s="5"/>
      <c r="C834" s="5"/>
      <c r="D834" s="5"/>
      <c r="E834" s="5"/>
      <c r="F834" s="5"/>
      <c r="G834" s="5"/>
    </row>
    <row r="835" spans="1:7" ht="15.6" hidden="1" x14ac:dyDescent="0.3">
      <c r="A835" s="5"/>
      <c r="B835" s="5"/>
      <c r="C835" s="5"/>
      <c r="D835" s="5"/>
      <c r="E835" s="5"/>
      <c r="F835" s="5"/>
      <c r="G835" s="5"/>
    </row>
    <row r="836" spans="1:7" ht="15.6" hidden="1" x14ac:dyDescent="0.3">
      <c r="A836" s="5"/>
      <c r="B836" s="5"/>
      <c r="C836" s="5"/>
      <c r="D836" s="5"/>
      <c r="E836" s="5"/>
      <c r="F836" s="5"/>
      <c r="G836" s="5"/>
    </row>
    <row r="837" spans="1:7" ht="15.6" hidden="1" x14ac:dyDescent="0.3">
      <c r="A837" s="5"/>
      <c r="B837" s="5"/>
      <c r="C837" s="5"/>
      <c r="D837" s="5"/>
      <c r="E837" s="5"/>
      <c r="F837" s="5"/>
      <c r="G837" s="5"/>
    </row>
    <row r="838" spans="1:7" ht="15.6" hidden="1" x14ac:dyDescent="0.3">
      <c r="A838" s="5"/>
      <c r="B838" s="5"/>
      <c r="C838" s="5"/>
      <c r="D838" s="5"/>
      <c r="E838" s="5"/>
      <c r="F838" s="5"/>
      <c r="G838" s="5"/>
    </row>
    <row r="839" spans="1:7" ht="15.6" hidden="1" x14ac:dyDescent="0.3">
      <c r="A839" s="5"/>
      <c r="B839" s="5"/>
      <c r="C839" s="5"/>
      <c r="D839" s="5"/>
      <c r="E839" s="5"/>
      <c r="F839" s="5"/>
      <c r="G839" s="5"/>
    </row>
    <row r="840" spans="1:7" ht="15.6" hidden="1" x14ac:dyDescent="0.3">
      <c r="A840" s="5"/>
      <c r="B840" s="5"/>
      <c r="C840" s="5"/>
      <c r="D840" s="5"/>
      <c r="E840" s="5"/>
      <c r="F840" s="5"/>
      <c r="G840" s="5"/>
    </row>
    <row r="841" spans="1:7" ht="15.6" hidden="1" x14ac:dyDescent="0.3">
      <c r="A841" s="5"/>
      <c r="B841" s="5"/>
      <c r="C841" s="5"/>
      <c r="D841" s="5"/>
      <c r="E841" s="5"/>
      <c r="F841" s="5"/>
      <c r="G841" s="5"/>
    </row>
    <row r="842" spans="1:7" ht="15.6" hidden="1" x14ac:dyDescent="0.3">
      <c r="A842" s="5"/>
      <c r="B842" s="5"/>
      <c r="C842" s="5"/>
      <c r="D842" s="5"/>
      <c r="E842" s="5"/>
      <c r="F842" s="5"/>
      <c r="G842" s="5"/>
    </row>
    <row r="843" spans="1:7" ht="15.6" hidden="1" x14ac:dyDescent="0.3">
      <c r="A843" s="5"/>
      <c r="B843" s="5"/>
      <c r="C843" s="5"/>
      <c r="D843" s="5"/>
      <c r="E843" s="5"/>
      <c r="F843" s="5"/>
      <c r="G843" s="5"/>
    </row>
    <row r="844" spans="1:7" ht="15.6" hidden="1" x14ac:dyDescent="0.3">
      <c r="A844" s="5"/>
      <c r="B844" s="5"/>
      <c r="C844" s="5"/>
      <c r="D844" s="5"/>
      <c r="E844" s="5"/>
      <c r="F844" s="5"/>
      <c r="G844" s="5"/>
    </row>
    <row r="845" spans="1:7" ht="15.6" hidden="1" x14ac:dyDescent="0.3">
      <c r="A845" s="5"/>
      <c r="B845" s="5"/>
      <c r="C845" s="5"/>
      <c r="D845" s="5"/>
      <c r="E845" s="5"/>
      <c r="F845" s="5"/>
      <c r="G845" s="5"/>
    </row>
    <row r="846" spans="1:7" ht="15.6" hidden="1" x14ac:dyDescent="0.3">
      <c r="A846" s="5"/>
      <c r="B846" s="5"/>
      <c r="C846" s="5"/>
      <c r="D846" s="5"/>
      <c r="E846" s="5"/>
      <c r="F846" s="5"/>
      <c r="G846" s="5"/>
    </row>
    <row r="847" spans="1:7" ht="15.6" hidden="1" x14ac:dyDescent="0.3">
      <c r="A847" s="5"/>
      <c r="B847" s="5"/>
      <c r="C847" s="5"/>
      <c r="D847" s="5"/>
      <c r="E847" s="5"/>
      <c r="F847" s="5"/>
      <c r="G847" s="5"/>
    </row>
    <row r="848" spans="1:7" ht="15.6" hidden="1" x14ac:dyDescent="0.3">
      <c r="A848" s="5"/>
      <c r="B848" s="5"/>
      <c r="C848" s="5"/>
      <c r="D848" s="5"/>
      <c r="E848" s="5"/>
      <c r="F848" s="5"/>
      <c r="G848" s="5"/>
    </row>
    <row r="849" spans="1:7" ht="15.6" hidden="1" x14ac:dyDescent="0.3">
      <c r="A849" s="5"/>
      <c r="B849" s="5"/>
      <c r="C849" s="5"/>
      <c r="D849" s="5"/>
      <c r="E849" s="5"/>
      <c r="F849" s="5"/>
      <c r="G849" s="5"/>
    </row>
    <row r="850" spans="1:7" ht="15.6" hidden="1" x14ac:dyDescent="0.3">
      <c r="A850" s="5"/>
      <c r="B850" s="5"/>
      <c r="C850" s="5"/>
      <c r="D850" s="5"/>
      <c r="E850" s="5"/>
      <c r="F850" s="5"/>
      <c r="G850" s="5"/>
    </row>
    <row r="851" spans="1:7" ht="15.6" hidden="1" x14ac:dyDescent="0.3">
      <c r="A851" s="5"/>
      <c r="B851" s="5"/>
      <c r="C851" s="5"/>
      <c r="D851" s="5"/>
      <c r="E851" s="5"/>
      <c r="F851" s="5"/>
      <c r="G851" s="5"/>
    </row>
    <row r="852" spans="1:7" ht="15.6" hidden="1" x14ac:dyDescent="0.3">
      <c r="A852" s="5"/>
      <c r="B852" s="5"/>
      <c r="C852" s="5"/>
      <c r="D852" s="5"/>
      <c r="E852" s="5"/>
      <c r="F852" s="5"/>
      <c r="G852" s="5"/>
    </row>
    <row r="853" spans="1:7" ht="15.6" hidden="1" x14ac:dyDescent="0.3">
      <c r="A853" s="5"/>
      <c r="B853" s="5"/>
      <c r="C853" s="5"/>
      <c r="D853" s="5"/>
      <c r="E853" s="5"/>
      <c r="F853" s="5"/>
      <c r="G853" s="5"/>
    </row>
    <row r="854" spans="1:7" ht="15.6" hidden="1" x14ac:dyDescent="0.3">
      <c r="A854" s="5"/>
      <c r="B854" s="5"/>
      <c r="C854" s="5"/>
      <c r="D854" s="5"/>
      <c r="E854" s="5"/>
      <c r="F854" s="5"/>
      <c r="G854" s="5"/>
    </row>
    <row r="855" spans="1:7" ht="15.6" hidden="1" x14ac:dyDescent="0.3">
      <c r="A855" s="5"/>
      <c r="B855" s="5"/>
      <c r="C855" s="5"/>
      <c r="D855" s="5"/>
      <c r="E855" s="5"/>
      <c r="F855" s="5"/>
      <c r="G855" s="5"/>
    </row>
    <row r="856" spans="1:7" ht="15.6" hidden="1" x14ac:dyDescent="0.3">
      <c r="A856" s="5"/>
      <c r="B856" s="5"/>
      <c r="C856" s="5"/>
      <c r="D856" s="5"/>
      <c r="E856" s="5"/>
      <c r="F856" s="5"/>
      <c r="G856" s="5"/>
    </row>
    <row r="857" spans="1:7" ht="15.6" hidden="1" x14ac:dyDescent="0.3">
      <c r="A857" s="5"/>
      <c r="B857" s="5"/>
      <c r="C857" s="5"/>
      <c r="D857" s="5"/>
      <c r="E857" s="5"/>
      <c r="F857" s="5"/>
      <c r="G857" s="5"/>
    </row>
    <row r="858" spans="1:7" ht="15.6" hidden="1" x14ac:dyDescent="0.3">
      <c r="A858" s="5"/>
      <c r="B858" s="5"/>
      <c r="C858" s="5"/>
      <c r="D858" s="5"/>
      <c r="E858" s="5"/>
      <c r="F858" s="5"/>
      <c r="G858" s="5"/>
    </row>
    <row r="859" spans="1:7" ht="15.6" hidden="1" x14ac:dyDescent="0.3">
      <c r="A859" s="5"/>
      <c r="B859" s="5"/>
      <c r="C859" s="5"/>
      <c r="D859" s="5"/>
      <c r="E859" s="5"/>
      <c r="F859" s="5"/>
      <c r="G859" s="5"/>
    </row>
    <row r="860" spans="1:7" ht="15.6" hidden="1" x14ac:dyDescent="0.3">
      <c r="A860" s="5"/>
      <c r="B860" s="5"/>
      <c r="C860" s="5"/>
      <c r="D860" s="5"/>
      <c r="E860" s="5"/>
      <c r="F860" s="5"/>
      <c r="G860" s="5"/>
    </row>
    <row r="861" spans="1:7" ht="15.6" hidden="1" x14ac:dyDescent="0.3">
      <c r="A861" s="5"/>
      <c r="B861" s="5"/>
      <c r="C861" s="5"/>
      <c r="D861" s="5"/>
      <c r="E861" s="5"/>
      <c r="F861" s="5"/>
      <c r="G861" s="5"/>
    </row>
    <row r="862" spans="1:7" ht="15.6" hidden="1" x14ac:dyDescent="0.3">
      <c r="A862" s="5"/>
      <c r="B862" s="5"/>
      <c r="C862" s="5"/>
      <c r="D862" s="5"/>
      <c r="E862" s="5"/>
      <c r="F862" s="5"/>
      <c r="G862" s="5"/>
    </row>
    <row r="863" spans="1:7" ht="15.6" hidden="1" x14ac:dyDescent="0.3">
      <c r="A863" s="5"/>
      <c r="B863" s="5"/>
      <c r="C863" s="5"/>
      <c r="D863" s="5"/>
      <c r="E863" s="5"/>
      <c r="F863" s="5"/>
      <c r="G863" s="5"/>
    </row>
    <row r="864" spans="1:7" ht="15.6" hidden="1" x14ac:dyDescent="0.3">
      <c r="A864" s="5"/>
      <c r="B864" s="5"/>
      <c r="C864" s="5"/>
      <c r="D864" s="5"/>
      <c r="E864" s="5"/>
      <c r="F864" s="5"/>
      <c r="G864" s="5"/>
    </row>
    <row r="865" spans="1:7" ht="15.6" hidden="1" x14ac:dyDescent="0.3">
      <c r="A865" s="5"/>
      <c r="B865" s="5"/>
      <c r="C865" s="5"/>
      <c r="D865" s="5"/>
      <c r="E865" s="5"/>
      <c r="F865" s="5"/>
      <c r="G865" s="5"/>
    </row>
    <row r="866" spans="1:7" ht="15.6" hidden="1" x14ac:dyDescent="0.3">
      <c r="A866" s="5"/>
      <c r="B866" s="5"/>
      <c r="C866" s="5"/>
      <c r="D866" s="5"/>
      <c r="E866" s="5"/>
      <c r="F866" s="5"/>
      <c r="G866" s="5"/>
    </row>
    <row r="867" spans="1:7" ht="15.6" hidden="1" x14ac:dyDescent="0.3">
      <c r="A867" s="5"/>
      <c r="B867" s="5"/>
      <c r="C867" s="5"/>
      <c r="D867" s="5"/>
      <c r="E867" s="5"/>
      <c r="F867" s="5"/>
      <c r="G867" s="5"/>
    </row>
    <row r="868" spans="1:7" ht="15.6" hidden="1" x14ac:dyDescent="0.3">
      <c r="A868" s="5"/>
      <c r="B868" s="5"/>
      <c r="C868" s="5"/>
      <c r="D868" s="5"/>
      <c r="E868" s="5"/>
      <c r="F868" s="5"/>
      <c r="G868" s="5"/>
    </row>
    <row r="869" spans="1:7" ht="15.6" hidden="1" x14ac:dyDescent="0.3">
      <c r="A869" s="5"/>
      <c r="B869" s="5"/>
      <c r="C869" s="5"/>
      <c r="D869" s="5"/>
      <c r="E869" s="5"/>
      <c r="F869" s="5"/>
      <c r="G869" s="5"/>
    </row>
    <row r="870" spans="1:7" ht="15.6" hidden="1" x14ac:dyDescent="0.3">
      <c r="A870" s="5"/>
      <c r="B870" s="5"/>
      <c r="C870" s="5"/>
      <c r="D870" s="5"/>
      <c r="E870" s="5"/>
      <c r="F870" s="5"/>
      <c r="G870" s="5"/>
    </row>
    <row r="871" spans="1:7" ht="15.6" hidden="1" x14ac:dyDescent="0.3">
      <c r="A871" s="5"/>
      <c r="B871" s="5"/>
      <c r="C871" s="5"/>
      <c r="D871" s="5"/>
      <c r="E871" s="5"/>
      <c r="F871" s="5"/>
      <c r="G871" s="5"/>
    </row>
    <row r="872" spans="1:7" ht="15.6" hidden="1" x14ac:dyDescent="0.3">
      <c r="A872" s="5"/>
      <c r="B872" s="5"/>
      <c r="C872" s="5"/>
      <c r="D872" s="5"/>
      <c r="E872" s="5"/>
      <c r="F872" s="5"/>
      <c r="G872" s="5"/>
    </row>
    <row r="873" spans="1:7" ht="15.6" hidden="1" x14ac:dyDescent="0.3">
      <c r="A873" s="5"/>
      <c r="B873" s="5"/>
      <c r="C873" s="5"/>
      <c r="D873" s="5"/>
      <c r="E873" s="5"/>
      <c r="F873" s="5"/>
      <c r="G873" s="5"/>
    </row>
    <row r="874" spans="1:7" ht="15.6" hidden="1" x14ac:dyDescent="0.3">
      <c r="A874" s="5"/>
      <c r="B874" s="5"/>
      <c r="C874" s="5"/>
      <c r="D874" s="5"/>
      <c r="E874" s="5"/>
      <c r="F874" s="5"/>
      <c r="G874" s="5"/>
    </row>
    <row r="875" spans="1:7" ht="15.6" hidden="1" x14ac:dyDescent="0.3">
      <c r="A875" s="5"/>
      <c r="B875" s="5"/>
      <c r="C875" s="5"/>
      <c r="D875" s="5"/>
      <c r="E875" s="5"/>
      <c r="F875" s="5"/>
      <c r="G875" s="5"/>
    </row>
    <row r="876" spans="1:7" ht="15.6" hidden="1" x14ac:dyDescent="0.3">
      <c r="A876" s="5"/>
      <c r="B876" s="5"/>
      <c r="C876" s="5"/>
      <c r="D876" s="5"/>
      <c r="E876" s="5"/>
      <c r="F876" s="5"/>
      <c r="G876" s="5"/>
    </row>
    <row r="877" spans="1:7" ht="15.6" hidden="1" x14ac:dyDescent="0.3">
      <c r="A877" s="5"/>
      <c r="B877" s="5"/>
      <c r="C877" s="5"/>
      <c r="D877" s="5"/>
      <c r="E877" s="5"/>
      <c r="F877" s="5"/>
      <c r="G877" s="5"/>
    </row>
    <row r="878" spans="1:7" ht="15.6" hidden="1" x14ac:dyDescent="0.3">
      <c r="A878" s="5"/>
      <c r="B878" s="5"/>
      <c r="C878" s="5"/>
      <c r="D878" s="5"/>
      <c r="E878" s="5"/>
      <c r="F878" s="5"/>
      <c r="G878" s="5"/>
    </row>
    <row r="879" spans="1:7" ht="15.6" hidden="1" x14ac:dyDescent="0.3">
      <c r="A879" s="5"/>
      <c r="B879" s="5"/>
      <c r="C879" s="5"/>
      <c r="D879" s="5"/>
      <c r="E879" s="5"/>
      <c r="F879" s="5"/>
      <c r="G879" s="5"/>
    </row>
    <row r="880" spans="1:7" ht="15.6" hidden="1" x14ac:dyDescent="0.3">
      <c r="A880" s="5"/>
      <c r="B880" s="5"/>
      <c r="C880" s="5"/>
      <c r="D880" s="5"/>
      <c r="E880" s="5"/>
      <c r="F880" s="5"/>
      <c r="G880" s="5"/>
    </row>
    <row r="881" spans="1:7" ht="15.6" hidden="1" x14ac:dyDescent="0.3">
      <c r="A881" s="5"/>
      <c r="B881" s="5"/>
      <c r="C881" s="5"/>
      <c r="D881" s="5"/>
      <c r="E881" s="5"/>
      <c r="F881" s="5"/>
      <c r="G881" s="5"/>
    </row>
    <row r="882" spans="1:7" ht="15.6" hidden="1" x14ac:dyDescent="0.3">
      <c r="A882" s="5"/>
      <c r="B882" s="5"/>
      <c r="C882" s="5"/>
      <c r="D882" s="5"/>
      <c r="E882" s="5"/>
      <c r="F882" s="5"/>
      <c r="G882" s="5"/>
    </row>
    <row r="883" spans="1:7" ht="15.6" hidden="1" x14ac:dyDescent="0.3">
      <c r="A883" s="5"/>
      <c r="B883" s="5"/>
      <c r="C883" s="5"/>
      <c r="D883" s="5"/>
      <c r="E883" s="5"/>
      <c r="F883" s="5"/>
      <c r="G883" s="5"/>
    </row>
    <row r="884" spans="1:7" ht="15.6" hidden="1" x14ac:dyDescent="0.3">
      <c r="A884" s="5"/>
      <c r="B884" s="5"/>
      <c r="C884" s="5"/>
      <c r="D884" s="5"/>
      <c r="E884" s="5"/>
      <c r="F884" s="5"/>
      <c r="G884" s="5"/>
    </row>
    <row r="885" spans="1:7" ht="15.6" hidden="1" x14ac:dyDescent="0.3">
      <c r="A885" s="5"/>
      <c r="B885" s="5"/>
      <c r="C885" s="5"/>
      <c r="D885" s="5"/>
      <c r="E885" s="5"/>
      <c r="F885" s="5"/>
      <c r="G885" s="5"/>
    </row>
    <row r="886" spans="1:7" ht="15.6" hidden="1" x14ac:dyDescent="0.3">
      <c r="A886" s="5"/>
      <c r="B886" s="5"/>
      <c r="C886" s="5"/>
      <c r="D886" s="5"/>
      <c r="E886" s="5"/>
      <c r="F886" s="5"/>
      <c r="G886" s="5"/>
    </row>
    <row r="887" spans="1:7" ht="15.6" hidden="1" x14ac:dyDescent="0.3">
      <c r="A887" s="5"/>
      <c r="B887" s="5"/>
      <c r="C887" s="5"/>
      <c r="D887" s="5"/>
      <c r="E887" s="5"/>
      <c r="F887" s="5"/>
      <c r="G887" s="5"/>
    </row>
    <row r="888" spans="1:7" ht="15.6" hidden="1" x14ac:dyDescent="0.3">
      <c r="A888" s="5"/>
      <c r="B888" s="5"/>
      <c r="C888" s="5"/>
      <c r="D888" s="5"/>
      <c r="E888" s="5"/>
      <c r="F888" s="5"/>
      <c r="G888" s="5"/>
    </row>
    <row r="889" spans="1:7" ht="15.6" hidden="1" x14ac:dyDescent="0.3">
      <c r="A889" s="5"/>
      <c r="B889" s="5"/>
      <c r="C889" s="5"/>
      <c r="D889" s="5"/>
      <c r="E889" s="5"/>
      <c r="F889" s="5"/>
      <c r="G889" s="5"/>
    </row>
    <row r="890" spans="1:7" ht="15.6" hidden="1" x14ac:dyDescent="0.3">
      <c r="A890" s="5"/>
      <c r="B890" s="5"/>
      <c r="C890" s="5"/>
      <c r="D890" s="5"/>
      <c r="E890" s="5"/>
      <c r="F890" s="5"/>
      <c r="G890" s="5"/>
    </row>
    <row r="891" spans="1:7" ht="15.6" hidden="1" x14ac:dyDescent="0.3">
      <c r="A891" s="5"/>
      <c r="B891" s="5"/>
      <c r="C891" s="5"/>
      <c r="D891" s="5"/>
      <c r="E891" s="5"/>
      <c r="F891" s="5"/>
      <c r="G891" s="5"/>
    </row>
    <row r="892" spans="1:7" ht="15.6" hidden="1" x14ac:dyDescent="0.3">
      <c r="A892" s="5"/>
      <c r="B892" s="5"/>
      <c r="C892" s="5"/>
      <c r="D892" s="5"/>
      <c r="E892" s="5"/>
      <c r="F892" s="5"/>
      <c r="G892" s="5"/>
    </row>
    <row r="893" spans="1:7" ht="15.6" hidden="1" x14ac:dyDescent="0.3">
      <c r="A893" s="5"/>
      <c r="B893" s="5"/>
      <c r="C893" s="5"/>
      <c r="D893" s="5"/>
      <c r="E893" s="5"/>
      <c r="F893" s="5"/>
      <c r="G893" s="5"/>
    </row>
    <row r="894" spans="1:7" ht="15.6" hidden="1" x14ac:dyDescent="0.3">
      <c r="A894" s="5"/>
      <c r="B894" s="5"/>
      <c r="C894" s="5"/>
      <c r="D894" s="5"/>
      <c r="E894" s="5"/>
      <c r="F894" s="5"/>
      <c r="G894" s="5"/>
    </row>
    <row r="895" spans="1:7" ht="15.6" hidden="1" x14ac:dyDescent="0.3">
      <c r="A895" s="5"/>
      <c r="B895" s="5"/>
      <c r="C895" s="5"/>
      <c r="D895" s="5"/>
      <c r="E895" s="5"/>
      <c r="F895" s="5"/>
      <c r="G895" s="5"/>
    </row>
    <row r="896" spans="1:7" ht="15.6" hidden="1" x14ac:dyDescent="0.3">
      <c r="A896" s="5"/>
      <c r="B896" s="5"/>
      <c r="C896" s="5"/>
      <c r="D896" s="5"/>
      <c r="E896" s="5"/>
      <c r="F896" s="5"/>
      <c r="G896" s="5"/>
    </row>
    <row r="897" spans="1:7" ht="15.6" hidden="1" x14ac:dyDescent="0.3">
      <c r="A897" s="5"/>
      <c r="B897" s="5"/>
      <c r="C897" s="5"/>
      <c r="D897" s="5"/>
      <c r="E897" s="5"/>
      <c r="F897" s="5"/>
      <c r="G897" s="5"/>
    </row>
    <row r="898" spans="1:7" ht="15.6" hidden="1" x14ac:dyDescent="0.3">
      <c r="A898" s="5"/>
      <c r="B898" s="5"/>
      <c r="C898" s="5"/>
      <c r="D898" s="5"/>
      <c r="E898" s="5"/>
      <c r="F898" s="5"/>
      <c r="G898" s="5"/>
    </row>
    <row r="899" spans="1:7" ht="15.6" hidden="1" x14ac:dyDescent="0.3">
      <c r="A899" s="5"/>
      <c r="B899" s="5"/>
      <c r="C899" s="5"/>
      <c r="D899" s="5"/>
      <c r="E899" s="5"/>
      <c r="F899" s="5"/>
      <c r="G899" s="5"/>
    </row>
    <row r="900" spans="1:7" ht="15.6" hidden="1" x14ac:dyDescent="0.3">
      <c r="A900" s="5"/>
      <c r="B900" s="5"/>
      <c r="C900" s="5"/>
      <c r="D900" s="5"/>
      <c r="E900" s="5"/>
      <c r="F900" s="5"/>
      <c r="G900" s="5"/>
    </row>
    <row r="901" spans="1:7" ht="15.6" hidden="1" x14ac:dyDescent="0.3">
      <c r="A901" s="5"/>
      <c r="B901" s="5"/>
      <c r="C901" s="5"/>
      <c r="D901" s="5"/>
      <c r="E901" s="5"/>
      <c r="F901" s="5"/>
      <c r="G901" s="5"/>
    </row>
    <row r="902" spans="1:7" ht="15.6" hidden="1" x14ac:dyDescent="0.3">
      <c r="A902" s="5"/>
      <c r="B902" s="5"/>
      <c r="C902" s="5"/>
      <c r="D902" s="5"/>
      <c r="E902" s="5"/>
      <c r="F902" s="5"/>
      <c r="G902" s="5"/>
    </row>
    <row r="903" spans="1:7" ht="15.6" hidden="1" x14ac:dyDescent="0.3">
      <c r="A903" s="5"/>
      <c r="B903" s="5"/>
      <c r="C903" s="5"/>
      <c r="D903" s="5"/>
      <c r="E903" s="5"/>
      <c r="F903" s="5"/>
      <c r="G903" s="5"/>
    </row>
    <row r="904" spans="1:7" ht="15.6" hidden="1" x14ac:dyDescent="0.3">
      <c r="A904" s="5"/>
      <c r="B904" s="5"/>
      <c r="C904" s="5"/>
      <c r="D904" s="5"/>
      <c r="E904" s="5"/>
      <c r="F904" s="5"/>
      <c r="G904" s="5"/>
    </row>
    <row r="905" spans="1:7" ht="15.6" hidden="1" x14ac:dyDescent="0.3">
      <c r="A905" s="5"/>
      <c r="B905" s="5"/>
      <c r="C905" s="5"/>
      <c r="D905" s="5"/>
      <c r="E905" s="5"/>
      <c r="F905" s="5"/>
      <c r="G905" s="5"/>
    </row>
    <row r="906" spans="1:7" ht="15.6" hidden="1" x14ac:dyDescent="0.3">
      <c r="A906" s="5"/>
      <c r="B906" s="5"/>
      <c r="C906" s="5"/>
      <c r="D906" s="5"/>
      <c r="E906" s="5"/>
      <c r="F906" s="5"/>
      <c r="G906" s="5"/>
    </row>
    <row r="907" spans="1:7" ht="15.6" hidden="1" x14ac:dyDescent="0.3">
      <c r="A907" s="5"/>
      <c r="B907" s="5"/>
      <c r="C907" s="5"/>
      <c r="D907" s="5"/>
      <c r="E907" s="5"/>
      <c r="F907" s="5"/>
      <c r="G907" s="5"/>
    </row>
    <row r="908" spans="1:7" ht="15.6" hidden="1" x14ac:dyDescent="0.3">
      <c r="A908" s="5"/>
      <c r="B908" s="5"/>
      <c r="C908" s="5"/>
      <c r="D908" s="5"/>
      <c r="E908" s="5"/>
      <c r="F908" s="5"/>
      <c r="G908" s="5"/>
    </row>
    <row r="909" spans="1:7" ht="15.6" hidden="1" x14ac:dyDescent="0.3">
      <c r="A909" s="5"/>
      <c r="B909" s="5"/>
      <c r="C909" s="5"/>
      <c r="D909" s="5"/>
      <c r="E909" s="5"/>
      <c r="F909" s="5"/>
      <c r="G909" s="5"/>
    </row>
    <row r="910" spans="1:7" ht="15.6" hidden="1" x14ac:dyDescent="0.3">
      <c r="A910" s="5"/>
      <c r="B910" s="5"/>
      <c r="C910" s="5"/>
      <c r="D910" s="5"/>
      <c r="E910" s="5"/>
      <c r="F910" s="5"/>
      <c r="G910" s="5"/>
    </row>
    <row r="911" spans="1:7" ht="15.6" hidden="1" x14ac:dyDescent="0.3">
      <c r="A911" s="5"/>
      <c r="B911" s="5"/>
      <c r="C911" s="5"/>
      <c r="D911" s="5"/>
      <c r="E911" s="5"/>
      <c r="F911" s="5"/>
      <c r="G911" s="5"/>
    </row>
    <row r="912" spans="1:7" ht="15.6" hidden="1" x14ac:dyDescent="0.3">
      <c r="A912" s="5"/>
      <c r="B912" s="5"/>
      <c r="C912" s="5"/>
      <c r="D912" s="5"/>
      <c r="E912" s="5"/>
      <c r="F912" s="5"/>
      <c r="G912" s="5"/>
    </row>
    <row r="913" spans="1:7" ht="15.6" hidden="1" x14ac:dyDescent="0.3">
      <c r="A913" s="5"/>
      <c r="B913" s="5"/>
      <c r="C913" s="5"/>
      <c r="D913" s="5"/>
      <c r="E913" s="5"/>
      <c r="F913" s="5"/>
      <c r="G913" s="5"/>
    </row>
    <row r="914" spans="1:7" ht="15.6" hidden="1" x14ac:dyDescent="0.3">
      <c r="A914" s="5"/>
      <c r="B914" s="5"/>
      <c r="C914" s="5"/>
      <c r="D914" s="5"/>
      <c r="E914" s="5"/>
      <c r="F914" s="5"/>
      <c r="G914" s="5"/>
    </row>
    <row r="915" spans="1:7" ht="15.6" hidden="1" x14ac:dyDescent="0.3">
      <c r="A915" s="5"/>
      <c r="B915" s="5"/>
      <c r="C915" s="5"/>
      <c r="D915" s="5"/>
      <c r="E915" s="5"/>
      <c r="F915" s="5"/>
      <c r="G915" s="5"/>
    </row>
    <row r="916" spans="1:7" ht="15.6" hidden="1" x14ac:dyDescent="0.3">
      <c r="A916" s="5"/>
      <c r="B916" s="5"/>
      <c r="C916" s="5"/>
      <c r="D916" s="5"/>
      <c r="E916" s="5"/>
      <c r="F916" s="5"/>
      <c r="G916" s="5"/>
    </row>
    <row r="917" spans="1:7" ht="15.6" hidden="1" x14ac:dyDescent="0.3">
      <c r="A917" s="5"/>
      <c r="B917" s="5"/>
      <c r="C917" s="5"/>
      <c r="D917" s="5"/>
      <c r="E917" s="5"/>
      <c r="F917" s="5"/>
      <c r="G917" s="5"/>
    </row>
    <row r="918" spans="1:7" ht="15.6" hidden="1" x14ac:dyDescent="0.3">
      <c r="A918" s="5"/>
      <c r="B918" s="5"/>
      <c r="C918" s="5"/>
      <c r="D918" s="5"/>
      <c r="E918" s="5"/>
      <c r="F918" s="5"/>
      <c r="G918" s="5"/>
    </row>
    <row r="919" spans="1:7" ht="15.6" hidden="1" x14ac:dyDescent="0.3">
      <c r="A919" s="5"/>
      <c r="B919" s="5"/>
      <c r="C919" s="5"/>
      <c r="D919" s="5"/>
      <c r="E919" s="5"/>
      <c r="F919" s="5"/>
      <c r="G919" s="5"/>
    </row>
    <row r="920" spans="1:7" ht="15.6" hidden="1" x14ac:dyDescent="0.3">
      <c r="A920" s="5"/>
      <c r="B920" s="5"/>
      <c r="C920" s="5"/>
      <c r="D920" s="5"/>
      <c r="E920" s="5"/>
      <c r="F920" s="5"/>
      <c r="G920" s="5"/>
    </row>
    <row r="921" spans="1:7" ht="15.6" hidden="1" x14ac:dyDescent="0.3">
      <c r="A921" s="5"/>
      <c r="B921" s="5"/>
      <c r="C921" s="5"/>
      <c r="D921" s="5"/>
      <c r="E921" s="5"/>
      <c r="F921" s="5"/>
      <c r="G921" s="5"/>
    </row>
    <row r="922" spans="1:7" ht="15.6" hidden="1" x14ac:dyDescent="0.3">
      <c r="A922" s="5"/>
      <c r="B922" s="5"/>
      <c r="C922" s="5"/>
      <c r="D922" s="5"/>
      <c r="E922" s="5"/>
      <c r="F922" s="5"/>
      <c r="G922" s="5"/>
    </row>
    <row r="923" spans="1:7" ht="15.6" hidden="1" x14ac:dyDescent="0.3">
      <c r="A923" s="5"/>
      <c r="B923" s="5"/>
      <c r="C923" s="5"/>
      <c r="D923" s="5"/>
      <c r="E923" s="5"/>
      <c r="F923" s="5"/>
      <c r="G923" s="5"/>
    </row>
    <row r="924" spans="1:7" ht="15.6" hidden="1" x14ac:dyDescent="0.3">
      <c r="A924" s="5"/>
      <c r="B924" s="5"/>
      <c r="C924" s="5"/>
      <c r="D924" s="5"/>
      <c r="E924" s="5"/>
      <c r="F924" s="5"/>
      <c r="G924" s="5"/>
    </row>
    <row r="925" spans="1:7" ht="15.6" hidden="1" x14ac:dyDescent="0.3">
      <c r="A925" s="5"/>
      <c r="B925" s="5"/>
      <c r="C925" s="5"/>
      <c r="D925" s="5"/>
      <c r="E925" s="5"/>
      <c r="F925" s="5"/>
      <c r="G925" s="5"/>
    </row>
    <row r="926" spans="1:7" ht="15.6" hidden="1" x14ac:dyDescent="0.3">
      <c r="A926" s="5"/>
      <c r="B926" s="5"/>
      <c r="C926" s="5"/>
      <c r="D926" s="5"/>
      <c r="E926" s="5"/>
      <c r="F926" s="5"/>
      <c r="G926" s="5"/>
    </row>
    <row r="927" spans="1:7" ht="15.6" hidden="1" x14ac:dyDescent="0.3">
      <c r="A927" s="5"/>
      <c r="B927" s="5"/>
      <c r="C927" s="5"/>
      <c r="D927" s="5"/>
      <c r="E927" s="5"/>
      <c r="F927" s="5"/>
      <c r="G927" s="5"/>
    </row>
    <row r="928" spans="1:7" ht="15.6" hidden="1" x14ac:dyDescent="0.3">
      <c r="A928" s="5"/>
      <c r="B928" s="5"/>
      <c r="C928" s="5"/>
      <c r="D928" s="5"/>
      <c r="E928" s="5"/>
      <c r="F928" s="5"/>
      <c r="G928" s="5"/>
    </row>
    <row r="929" spans="1:7" ht="15.6" hidden="1" x14ac:dyDescent="0.3">
      <c r="A929" s="5"/>
      <c r="B929" s="5"/>
      <c r="C929" s="5"/>
      <c r="D929" s="5"/>
      <c r="E929" s="5"/>
      <c r="F929" s="5"/>
      <c r="G929" s="5"/>
    </row>
    <row r="930" spans="1:7" ht="15.6" hidden="1" x14ac:dyDescent="0.3">
      <c r="A930" s="5"/>
      <c r="B930" s="5"/>
      <c r="C930" s="5"/>
      <c r="D930" s="5"/>
      <c r="E930" s="5"/>
      <c r="F930" s="5"/>
      <c r="G930" s="5"/>
    </row>
    <row r="931" spans="1:7" ht="15.6" hidden="1" x14ac:dyDescent="0.3">
      <c r="A931" s="5"/>
      <c r="B931" s="5"/>
      <c r="C931" s="5"/>
      <c r="D931" s="5"/>
      <c r="E931" s="5"/>
      <c r="F931" s="5"/>
      <c r="G931" s="5"/>
    </row>
    <row r="932" spans="1:7" ht="15.6" hidden="1" x14ac:dyDescent="0.3">
      <c r="A932" s="5"/>
      <c r="B932" s="5"/>
      <c r="C932" s="5"/>
      <c r="D932" s="5"/>
      <c r="E932" s="5"/>
      <c r="F932" s="5"/>
      <c r="G932" s="5"/>
    </row>
    <row r="933" spans="1:7" ht="15.6" hidden="1" x14ac:dyDescent="0.3">
      <c r="A933" s="5"/>
      <c r="B933" s="5"/>
      <c r="C933" s="5"/>
      <c r="D933" s="5"/>
      <c r="E933" s="5"/>
      <c r="F933" s="5"/>
      <c r="G933" s="5"/>
    </row>
    <row r="934" spans="1:7" ht="15.6" hidden="1" x14ac:dyDescent="0.3">
      <c r="A934" s="5"/>
      <c r="B934" s="5"/>
      <c r="C934" s="5"/>
      <c r="D934" s="5"/>
      <c r="E934" s="5"/>
      <c r="F934" s="5"/>
      <c r="G934" s="5"/>
    </row>
    <row r="935" spans="1:7" ht="15.6" hidden="1" x14ac:dyDescent="0.3">
      <c r="A935" s="5"/>
      <c r="B935" s="5"/>
      <c r="C935" s="5"/>
      <c r="D935" s="5"/>
      <c r="E935" s="5"/>
      <c r="F935" s="5"/>
      <c r="G935" s="5"/>
    </row>
    <row r="936" spans="1:7" ht="15.6" hidden="1" x14ac:dyDescent="0.3">
      <c r="A936" s="5"/>
      <c r="B936" s="5"/>
      <c r="C936" s="5"/>
      <c r="D936" s="5"/>
      <c r="E936" s="5"/>
      <c r="F936" s="5"/>
      <c r="G936" s="5"/>
    </row>
    <row r="937" spans="1:7" ht="15.6" hidden="1" x14ac:dyDescent="0.3">
      <c r="A937" s="5"/>
      <c r="B937" s="5"/>
      <c r="C937" s="5"/>
      <c r="D937" s="5"/>
      <c r="E937" s="5"/>
      <c r="F937" s="5"/>
      <c r="G937" s="5"/>
    </row>
    <row r="938" spans="1:7" ht="15.6" hidden="1" x14ac:dyDescent="0.3">
      <c r="A938" s="5"/>
      <c r="B938" s="5"/>
      <c r="C938" s="5"/>
      <c r="D938" s="5"/>
      <c r="E938" s="5"/>
      <c r="F938" s="5"/>
      <c r="G938" s="5"/>
    </row>
    <row r="939" spans="1:7" ht="15.6" hidden="1" x14ac:dyDescent="0.3">
      <c r="A939" s="5"/>
      <c r="B939" s="5"/>
      <c r="C939" s="5"/>
      <c r="D939" s="5"/>
      <c r="E939" s="5"/>
      <c r="F939" s="5"/>
      <c r="G939" s="5"/>
    </row>
    <row r="940" spans="1:7" ht="15.6" hidden="1" x14ac:dyDescent="0.3">
      <c r="A940" s="5"/>
      <c r="B940" s="5"/>
      <c r="C940" s="5"/>
      <c r="D940" s="5"/>
      <c r="E940" s="5"/>
      <c r="F940" s="5"/>
      <c r="G940" s="5"/>
    </row>
    <row r="941" spans="1:7" ht="15.6" hidden="1" x14ac:dyDescent="0.3">
      <c r="A941" s="5"/>
      <c r="B941" s="5"/>
      <c r="C941" s="5"/>
      <c r="D941" s="5"/>
      <c r="E941" s="5"/>
      <c r="F941" s="5"/>
      <c r="G941" s="5"/>
    </row>
    <row r="942" spans="1:7" ht="15.6" hidden="1" x14ac:dyDescent="0.3">
      <c r="A942" s="5"/>
      <c r="B942" s="5"/>
      <c r="C942" s="5"/>
      <c r="D942" s="5"/>
      <c r="E942" s="5"/>
      <c r="F942" s="5"/>
      <c r="G942" s="5"/>
    </row>
    <row r="943" spans="1:7" ht="15.6" hidden="1" x14ac:dyDescent="0.3">
      <c r="A943" s="5"/>
      <c r="B943" s="5"/>
      <c r="C943" s="5"/>
      <c r="D943" s="5"/>
      <c r="E943" s="5"/>
      <c r="F943" s="5"/>
      <c r="G943" s="5"/>
    </row>
    <row r="944" spans="1:7" ht="15.6" hidden="1" x14ac:dyDescent="0.3">
      <c r="A944" s="5"/>
      <c r="B944" s="5"/>
      <c r="C944" s="5"/>
      <c r="D944" s="5"/>
      <c r="E944" s="5"/>
      <c r="F944" s="5"/>
      <c r="G944" s="5"/>
    </row>
    <row r="945" spans="1:7" ht="15.6" hidden="1" x14ac:dyDescent="0.3">
      <c r="A945" s="5"/>
      <c r="B945" s="5"/>
      <c r="C945" s="5"/>
      <c r="D945" s="5"/>
      <c r="E945" s="5"/>
      <c r="F945" s="5"/>
      <c r="G945" s="5"/>
    </row>
    <row r="946" spans="1:7" ht="15.6" hidden="1" x14ac:dyDescent="0.3">
      <c r="A946" s="5"/>
      <c r="B946" s="5"/>
      <c r="C946" s="5"/>
      <c r="D946" s="5"/>
      <c r="E946" s="5"/>
      <c r="F946" s="5"/>
      <c r="G946" s="5"/>
    </row>
    <row r="947" spans="1:7" ht="15.6" hidden="1" x14ac:dyDescent="0.3">
      <c r="A947" s="5"/>
      <c r="B947" s="5"/>
      <c r="C947" s="5"/>
      <c r="D947" s="5"/>
      <c r="E947" s="5"/>
      <c r="F947" s="5"/>
      <c r="G947" s="5"/>
    </row>
    <row r="948" spans="1:7" ht="15.6" hidden="1" x14ac:dyDescent="0.3">
      <c r="A948" s="5"/>
      <c r="B948" s="5"/>
      <c r="C948" s="5"/>
      <c r="D948" s="5"/>
      <c r="E948" s="5"/>
      <c r="F948" s="5"/>
      <c r="G948" s="5"/>
    </row>
    <row r="949" spans="1:7" ht="15.6" hidden="1" x14ac:dyDescent="0.3">
      <c r="A949" s="5"/>
      <c r="B949" s="5"/>
      <c r="C949" s="5"/>
      <c r="D949" s="5"/>
      <c r="E949" s="5"/>
      <c r="F949" s="5"/>
      <c r="G949" s="5"/>
    </row>
    <row r="950" spans="1:7" ht="15.6" hidden="1" x14ac:dyDescent="0.3">
      <c r="A950" s="5"/>
      <c r="B950" s="5"/>
      <c r="C950" s="5"/>
      <c r="D950" s="5"/>
      <c r="E950" s="5"/>
      <c r="F950" s="5"/>
      <c r="G950" s="5"/>
    </row>
    <row r="951" spans="1:7" ht="15.6" hidden="1" x14ac:dyDescent="0.3">
      <c r="A951" s="5"/>
      <c r="B951" s="5"/>
      <c r="C951" s="5"/>
      <c r="D951" s="5"/>
      <c r="E951" s="5"/>
      <c r="F951" s="5"/>
      <c r="G951" s="5"/>
    </row>
    <row r="952" spans="1:7" ht="15.6" hidden="1" x14ac:dyDescent="0.3">
      <c r="A952" s="5"/>
      <c r="B952" s="5"/>
      <c r="C952" s="5"/>
      <c r="D952" s="5"/>
      <c r="E952" s="5"/>
      <c r="F952" s="5"/>
      <c r="G952" s="5"/>
    </row>
    <row r="953" spans="1:7" ht="15.6" hidden="1" x14ac:dyDescent="0.3">
      <c r="A953" s="5"/>
      <c r="B953" s="5"/>
      <c r="C953" s="5"/>
      <c r="D953" s="5"/>
      <c r="E953" s="5"/>
      <c r="F953" s="5"/>
      <c r="G953" s="5"/>
    </row>
    <row r="954" spans="1:7" ht="15.6" hidden="1" x14ac:dyDescent="0.3">
      <c r="A954" s="5"/>
      <c r="B954" s="5"/>
      <c r="C954" s="5"/>
      <c r="D954" s="5"/>
      <c r="E954" s="5"/>
      <c r="F954" s="5"/>
      <c r="G954" s="5"/>
    </row>
    <row r="955" spans="1:7" ht="15.6" hidden="1" x14ac:dyDescent="0.3">
      <c r="A955" s="5"/>
      <c r="B955" s="5"/>
      <c r="C955" s="5"/>
      <c r="D955" s="5"/>
      <c r="E955" s="5"/>
      <c r="F955" s="5"/>
      <c r="G955" s="5"/>
    </row>
    <row r="956" spans="1:7" ht="15.6" hidden="1" x14ac:dyDescent="0.3">
      <c r="A956" s="5"/>
      <c r="B956" s="5"/>
      <c r="C956" s="5"/>
      <c r="D956" s="5"/>
      <c r="E956" s="5"/>
      <c r="F956" s="5"/>
      <c r="G956" s="5"/>
    </row>
    <row r="957" spans="1:7" ht="15.6" hidden="1" x14ac:dyDescent="0.3">
      <c r="A957" s="5"/>
      <c r="B957" s="5"/>
      <c r="C957" s="5"/>
      <c r="D957" s="5"/>
      <c r="E957" s="5"/>
      <c r="F957" s="5"/>
      <c r="G957" s="5"/>
    </row>
    <row r="958" spans="1:7" ht="15.6" hidden="1" x14ac:dyDescent="0.3">
      <c r="A958" s="5"/>
      <c r="B958" s="5"/>
      <c r="C958" s="5"/>
      <c r="D958" s="5"/>
      <c r="E958" s="5"/>
      <c r="F958" s="5"/>
      <c r="G958" s="5"/>
    </row>
    <row r="959" spans="1:7" ht="15.6" hidden="1" x14ac:dyDescent="0.3">
      <c r="A959" s="5"/>
      <c r="B959" s="5"/>
      <c r="C959" s="5"/>
      <c r="D959" s="5"/>
      <c r="E959" s="5"/>
      <c r="F959" s="5"/>
      <c r="G959" s="5"/>
    </row>
    <row r="960" spans="1:7" ht="15.6" hidden="1" x14ac:dyDescent="0.3">
      <c r="A960" s="5"/>
      <c r="B960" s="5"/>
      <c r="C960" s="5"/>
      <c r="D960" s="5"/>
      <c r="E960" s="5"/>
      <c r="F960" s="5"/>
      <c r="G960" s="5"/>
    </row>
    <row r="961" spans="1:7" ht="15.6" hidden="1" x14ac:dyDescent="0.3">
      <c r="A961" s="5"/>
      <c r="B961" s="5"/>
      <c r="C961" s="5"/>
      <c r="D961" s="5"/>
      <c r="E961" s="5"/>
      <c r="F961" s="5"/>
      <c r="G961" s="5"/>
    </row>
    <row r="962" spans="1:7" ht="15.6" hidden="1" x14ac:dyDescent="0.3">
      <c r="A962" s="5"/>
      <c r="B962" s="5"/>
      <c r="C962" s="5"/>
      <c r="D962" s="5"/>
      <c r="E962" s="5"/>
      <c r="F962" s="5"/>
      <c r="G962" s="5"/>
    </row>
    <row r="963" spans="1:7" ht="15.6" hidden="1" x14ac:dyDescent="0.3">
      <c r="A963" s="5"/>
      <c r="B963" s="5"/>
      <c r="C963" s="5"/>
      <c r="D963" s="5"/>
      <c r="E963" s="5"/>
      <c r="F963" s="5"/>
      <c r="G963" s="5"/>
    </row>
    <row r="964" spans="1:7" ht="15.6" hidden="1" x14ac:dyDescent="0.3">
      <c r="A964" s="5"/>
      <c r="B964" s="5"/>
      <c r="C964" s="5"/>
      <c r="D964" s="5"/>
      <c r="E964" s="5"/>
      <c r="F964" s="5"/>
      <c r="G964" s="5"/>
    </row>
    <row r="965" spans="1:7" ht="15.6" hidden="1" x14ac:dyDescent="0.3">
      <c r="A965" s="5"/>
      <c r="B965" s="5"/>
      <c r="C965" s="5"/>
      <c r="D965" s="5"/>
      <c r="E965" s="5"/>
      <c r="F965" s="5"/>
      <c r="G965" s="5"/>
    </row>
    <row r="966" spans="1:7" ht="15.6" hidden="1" x14ac:dyDescent="0.3">
      <c r="A966" s="5"/>
      <c r="B966" s="5"/>
      <c r="C966" s="5"/>
      <c r="D966" s="5"/>
      <c r="E966" s="5"/>
      <c r="F966" s="5"/>
      <c r="G966" s="5"/>
    </row>
    <row r="967" spans="1:7" ht="15.6" hidden="1" x14ac:dyDescent="0.3">
      <c r="A967" s="5"/>
      <c r="B967" s="5"/>
      <c r="C967" s="5"/>
      <c r="D967" s="5"/>
      <c r="E967" s="5"/>
      <c r="F967" s="5"/>
      <c r="G967" s="5"/>
    </row>
    <row r="968" spans="1:7" ht="15.6" hidden="1" x14ac:dyDescent="0.3">
      <c r="A968" s="5"/>
      <c r="B968" s="5"/>
      <c r="C968" s="5"/>
      <c r="D968" s="5"/>
      <c r="E968" s="5"/>
      <c r="F968" s="5"/>
      <c r="G968" s="5"/>
    </row>
    <row r="969" spans="1:7" ht="15.6" hidden="1" x14ac:dyDescent="0.3">
      <c r="A969" s="5"/>
      <c r="B969" s="5"/>
      <c r="C969" s="5"/>
      <c r="D969" s="5"/>
      <c r="E969" s="5"/>
      <c r="F969" s="5"/>
      <c r="G969" s="5"/>
    </row>
    <row r="970" spans="1:7" ht="15.6" hidden="1" x14ac:dyDescent="0.3">
      <c r="A970" s="5"/>
      <c r="B970" s="5"/>
      <c r="C970" s="5"/>
      <c r="D970" s="5"/>
      <c r="E970" s="5"/>
      <c r="F970" s="5"/>
      <c r="G970" s="5"/>
    </row>
    <row r="971" spans="1:7" ht="15.6" hidden="1" x14ac:dyDescent="0.3">
      <c r="A971" s="5"/>
      <c r="B971" s="5"/>
      <c r="C971" s="5"/>
      <c r="D971" s="5"/>
      <c r="E971" s="5"/>
      <c r="F971" s="5"/>
      <c r="G971" s="5"/>
    </row>
    <row r="972" spans="1:7" ht="15.6" hidden="1" x14ac:dyDescent="0.3">
      <c r="A972" s="5"/>
      <c r="B972" s="5"/>
      <c r="C972" s="5"/>
      <c r="D972" s="5"/>
      <c r="E972" s="5"/>
      <c r="F972" s="5"/>
      <c r="G972" s="5"/>
    </row>
    <row r="973" spans="1:7" ht="15.6" hidden="1" x14ac:dyDescent="0.3">
      <c r="A973" s="5"/>
      <c r="B973" s="5"/>
      <c r="C973" s="5"/>
      <c r="D973" s="5"/>
      <c r="E973" s="5"/>
      <c r="F973" s="5"/>
      <c r="G973" s="5"/>
    </row>
    <row r="974" spans="1:7" ht="15.6" hidden="1" x14ac:dyDescent="0.3">
      <c r="A974" s="5"/>
      <c r="B974" s="5"/>
      <c r="C974" s="5"/>
      <c r="D974" s="5"/>
      <c r="E974" s="5"/>
      <c r="F974" s="5"/>
      <c r="G974" s="5"/>
    </row>
    <row r="975" spans="1:7" ht="15.6" hidden="1" x14ac:dyDescent="0.3">
      <c r="A975" s="5"/>
      <c r="B975" s="5"/>
      <c r="C975" s="5"/>
      <c r="D975" s="5"/>
      <c r="E975" s="5"/>
      <c r="F975" s="5"/>
      <c r="G975" s="5"/>
    </row>
    <row r="976" spans="1:7" ht="15.6" hidden="1" x14ac:dyDescent="0.3">
      <c r="A976" s="5"/>
      <c r="B976" s="5"/>
      <c r="C976" s="5"/>
      <c r="D976" s="5"/>
      <c r="E976" s="5"/>
      <c r="F976" s="5"/>
      <c r="G976" s="5"/>
    </row>
    <row r="977" spans="1:7" ht="15.6" hidden="1" x14ac:dyDescent="0.3">
      <c r="A977" s="5"/>
      <c r="B977" s="5"/>
      <c r="C977" s="5"/>
      <c r="D977" s="5"/>
      <c r="E977" s="5"/>
      <c r="F977" s="5"/>
      <c r="G977" s="5"/>
    </row>
    <row r="978" spans="1:7" ht="15.6" hidden="1" x14ac:dyDescent="0.3">
      <c r="A978" s="5"/>
      <c r="B978" s="5"/>
      <c r="C978" s="5"/>
      <c r="D978" s="5"/>
      <c r="E978" s="5"/>
      <c r="F978" s="5"/>
      <c r="G978" s="5"/>
    </row>
    <row r="979" spans="1:7" ht="15.6" hidden="1" x14ac:dyDescent="0.3">
      <c r="A979" s="5"/>
      <c r="B979" s="5"/>
      <c r="C979" s="5"/>
      <c r="D979" s="5"/>
      <c r="E979" s="5"/>
      <c r="F979" s="5"/>
      <c r="G979" s="5"/>
    </row>
    <row r="980" spans="1:7" ht="15.6" hidden="1" x14ac:dyDescent="0.3">
      <c r="A980" s="5"/>
      <c r="B980" s="5"/>
      <c r="C980" s="5"/>
      <c r="D980" s="5"/>
      <c r="E980" s="5"/>
      <c r="F980" s="5"/>
      <c r="G980" s="5"/>
    </row>
    <row r="981" spans="1:7" ht="15.6" hidden="1" x14ac:dyDescent="0.3">
      <c r="A981" s="5"/>
      <c r="B981" s="5"/>
      <c r="C981" s="5"/>
      <c r="D981" s="5"/>
      <c r="E981" s="5"/>
      <c r="F981" s="5"/>
      <c r="G981" s="5"/>
    </row>
    <row r="982" spans="1:7" ht="15.6" hidden="1" x14ac:dyDescent="0.3">
      <c r="A982" s="5"/>
      <c r="B982" s="5"/>
      <c r="C982" s="5"/>
      <c r="D982" s="5"/>
      <c r="E982" s="5"/>
      <c r="F982" s="5"/>
      <c r="G982" s="5"/>
    </row>
    <row r="983" spans="1:7" ht="15.6" hidden="1" x14ac:dyDescent="0.3">
      <c r="A983" s="5"/>
      <c r="B983" s="5"/>
      <c r="C983" s="5"/>
      <c r="D983" s="5"/>
      <c r="E983" s="5"/>
      <c r="F983" s="5"/>
      <c r="G983" s="5"/>
    </row>
    <row r="984" spans="1:7" ht="15.6" hidden="1" x14ac:dyDescent="0.3">
      <c r="A984" s="5"/>
      <c r="B984" s="5"/>
      <c r="C984" s="5"/>
      <c r="D984" s="5"/>
      <c r="E984" s="5"/>
      <c r="F984" s="5"/>
      <c r="G984" s="5"/>
    </row>
    <row r="985" spans="1:7" ht="14.25" hidden="1" customHeight="1" x14ac:dyDescent="0.3"/>
    <row r="986" spans="1:7" ht="14.25" hidden="1" customHeight="1" x14ac:dyDescent="0.3"/>
    <row r="987" spans="1:7" ht="14.25" hidden="1" customHeight="1" x14ac:dyDescent="0.3"/>
    <row r="988" spans="1:7" ht="14.25" hidden="1" customHeight="1" x14ac:dyDescent="0.3"/>
    <row r="989" spans="1:7" ht="14.25" hidden="1" customHeight="1" x14ac:dyDescent="0.3"/>
    <row r="990" spans="1:7" ht="14.25" hidden="1" customHeight="1" x14ac:dyDescent="0.3"/>
    <row r="991" spans="1:7" ht="14.25" hidden="1" customHeight="1" x14ac:dyDescent="0.3"/>
    <row r="992" spans="1:7" ht="14.25" hidden="1" customHeight="1" x14ac:dyDescent="0.3"/>
    <row r="993" spans="1:7" ht="14.25" hidden="1" customHeight="1" x14ac:dyDescent="0.3"/>
    <row r="994" spans="1:7" ht="14.25" hidden="1" customHeight="1" x14ac:dyDescent="0.3"/>
    <row r="995" spans="1:7" ht="14.25" hidden="1" customHeight="1" x14ac:dyDescent="0.3"/>
    <row r="996" spans="1:7" ht="14.25" hidden="1" customHeight="1" x14ac:dyDescent="0.3"/>
    <row r="997" spans="1:7" ht="15.6" hidden="1" x14ac:dyDescent="0.3">
      <c r="A997" s="5"/>
      <c r="B997" s="5"/>
      <c r="C997" s="5"/>
      <c r="D997" s="5"/>
      <c r="E997" s="5"/>
      <c r="F997" s="5"/>
      <c r="G997" s="5"/>
    </row>
    <row r="998" spans="1:7" ht="15" hidden="1" customHeight="1" x14ac:dyDescent="0.3"/>
    <row r="999" spans="1:7" ht="15" hidden="1" customHeight="1" x14ac:dyDescent="0.3"/>
    <row r="1000" spans="1:7" ht="15" hidden="1" customHeight="1" x14ac:dyDescent="0.3"/>
    <row r="1001" spans="1:7" ht="15" hidden="1" customHeight="1" x14ac:dyDescent="0.3"/>
    <row r="1002" spans="1:7" ht="15" hidden="1" customHeight="1" x14ac:dyDescent="0.3"/>
    <row r="1003" spans="1:7" ht="15" hidden="1" customHeight="1" x14ac:dyDescent="0.3"/>
  </sheetData>
  <sheetProtection algorithmName="SHA-512" hashValue="nKN8nYWMslfFQofzDKcW0P1qwTAknJe/MkFgqDs7GaXFwB8w2E8PfBsMuKxyBjDCWEZzINtmor5mmA6NHKM+EA==" saltValue="4Co40NLo0OTBJnvBZPelCg==" spinCount="100000" sheet="1" selectLockedCells="1"/>
  <mergeCells count="1">
    <mergeCell ref="C1:H1"/>
  </mergeCells>
  <conditionalFormatting sqref="C3">
    <cfRule type="expression" dxfId="14" priority="4">
      <formula>$C$3&lt;&gt;$E$3</formula>
    </cfRule>
  </conditionalFormatting>
  <conditionalFormatting sqref="C21">
    <cfRule type="expression" dxfId="13" priority="3">
      <formula>$C$21&lt;&gt;$E$21</formula>
    </cfRule>
  </conditionalFormatting>
  <conditionalFormatting sqref="E35">
    <cfRule type="expression" dxfId="12" priority="1">
      <formula>$E$35&lt;&gt;1</formula>
    </cfRule>
  </conditionalFormatting>
  <conditionalFormatting sqref="C35">
    <cfRule type="expression" dxfId="11" priority="2">
      <formula>$C$35&lt;&gt;1</formula>
    </cfRule>
  </conditionalFormatting>
  <dataValidations count="1">
    <dataValidation type="whole" allowBlank="1" showInputMessage="1" showErrorMessage="1" sqref="C31:D33 D40:D41" xr:uid="{00000000-0002-0000-0100-000000000000}">
      <formula1>0</formula1>
      <formula2>100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Data!$B$2:$B$7</xm:f>
          </x14:formula1>
          <xm:sqref>B31:B33 B40:B41</xm:sqref>
        </x14:dataValidation>
        <x14:dataValidation type="list" allowBlank="1" showInputMessage="1" showErrorMessage="1" xr:uid="{00000000-0002-0000-0100-000002000000}">
          <x14:formula1>
            <xm:f>Data!$A$2:$A$3</xm:f>
          </x14:formula1>
          <xm:sqref>F5:G19 F23:G33 F37:G41</xm:sqref>
        </x14:dataValidation>
        <x14:dataValidation type="list" allowBlank="1" showInputMessage="1" showErrorMessage="1" xr:uid="{6CEE7B3A-63B7-4A68-89F7-EEBCDE60E9CD}">
          <x14:formula1>
            <xm:f>Data!$F$2:$F$3</xm:f>
          </x14:formula1>
          <xm:sqref>E5:E19 E23:E33 E37:E41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F21"/>
  <sheetViews>
    <sheetView workbookViewId="0">
      <selection activeCell="C3" sqref="C3"/>
    </sheetView>
  </sheetViews>
  <sheetFormatPr defaultRowHeight="14.4" x14ac:dyDescent="0.3"/>
  <cols>
    <col min="1" max="1" width="18.33203125" bestFit="1" customWidth="1"/>
    <col min="2" max="2" width="22" bestFit="1" customWidth="1"/>
    <col min="3" max="3" width="25.33203125" bestFit="1" customWidth="1"/>
    <col min="4" max="4" width="25.33203125" customWidth="1"/>
    <col min="5" max="5" width="20.5546875" bestFit="1" customWidth="1"/>
    <col min="6" max="6" width="13.33203125" style="42" bestFit="1" customWidth="1"/>
    <col min="7" max="58" width="9.109375" style="42"/>
  </cols>
  <sheetData>
    <row r="1" spans="1:58" s="34" customFormat="1" x14ac:dyDescent="0.3">
      <c r="A1" s="38" t="s">
        <v>80</v>
      </c>
      <c r="B1" s="35" t="s">
        <v>81</v>
      </c>
      <c r="C1" s="35" t="s">
        <v>82</v>
      </c>
      <c r="D1" s="38" t="s">
        <v>127</v>
      </c>
      <c r="E1" s="35" t="s">
        <v>17</v>
      </c>
      <c r="F1" s="35" t="s">
        <v>176</v>
      </c>
      <c r="G1" s="228"/>
      <c r="H1" s="228"/>
      <c r="I1" s="228"/>
      <c r="J1" s="228"/>
      <c r="K1" s="228"/>
      <c r="L1" s="228"/>
      <c r="M1" s="228"/>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row>
    <row r="2" spans="1:58" x14ac:dyDescent="0.3">
      <c r="A2" s="39" t="s">
        <v>21</v>
      </c>
      <c r="B2" s="36" t="s">
        <v>5</v>
      </c>
      <c r="C2" s="36" t="s">
        <v>68</v>
      </c>
      <c r="D2" s="215" t="s">
        <v>114</v>
      </c>
      <c r="E2" s="215" t="s">
        <v>77</v>
      </c>
      <c r="F2" s="259" t="s">
        <v>32</v>
      </c>
    </row>
    <row r="3" spans="1:58" x14ac:dyDescent="0.3">
      <c r="A3" s="40" t="s">
        <v>20</v>
      </c>
      <c r="B3" s="36" t="s">
        <v>29</v>
      </c>
      <c r="C3" s="36" t="s">
        <v>192</v>
      </c>
      <c r="D3" s="37" t="s">
        <v>115</v>
      </c>
      <c r="E3" s="36" t="s">
        <v>79</v>
      </c>
      <c r="F3" s="179" t="s">
        <v>178</v>
      </c>
    </row>
    <row r="4" spans="1:58" x14ac:dyDescent="0.3">
      <c r="B4" s="36" t="s">
        <v>27</v>
      </c>
      <c r="C4" s="37" t="s">
        <v>69</v>
      </c>
      <c r="D4" s="39"/>
      <c r="E4" s="37" t="s">
        <v>78</v>
      </c>
      <c r="F4" s="9"/>
    </row>
    <row r="5" spans="1:58" x14ac:dyDescent="0.3">
      <c r="B5" s="36" t="s">
        <v>30</v>
      </c>
      <c r="E5" s="41"/>
      <c r="F5" s="9"/>
    </row>
    <row r="6" spans="1:58" x14ac:dyDescent="0.3">
      <c r="B6" s="36" t="s">
        <v>28</v>
      </c>
      <c r="E6" s="41"/>
      <c r="F6" s="29"/>
    </row>
    <row r="7" spans="1:58" x14ac:dyDescent="0.3">
      <c r="B7" s="37" t="s">
        <v>26</v>
      </c>
      <c r="E7" s="41"/>
      <c r="F7" s="28"/>
    </row>
    <row r="8" spans="1:58" x14ac:dyDescent="0.3">
      <c r="F8" s="29"/>
    </row>
    <row r="9" spans="1:58" x14ac:dyDescent="0.3">
      <c r="F9" s="9"/>
    </row>
    <row r="10" spans="1:58" x14ac:dyDescent="0.3">
      <c r="F10" s="9"/>
    </row>
    <row r="11" spans="1:58" x14ac:dyDescent="0.3">
      <c r="F11" s="9"/>
    </row>
    <row r="12" spans="1:58" x14ac:dyDescent="0.3">
      <c r="F12" s="9"/>
    </row>
    <row r="13" spans="1:58" x14ac:dyDescent="0.3">
      <c r="F13" s="9"/>
    </row>
    <row r="14" spans="1:58" x14ac:dyDescent="0.3">
      <c r="F14" s="9"/>
    </row>
    <row r="15" spans="1:58" x14ac:dyDescent="0.3">
      <c r="F15" s="9"/>
    </row>
    <row r="16" spans="1:58" x14ac:dyDescent="0.3">
      <c r="F16" s="9"/>
    </row>
    <row r="17" spans="6:6" x14ac:dyDescent="0.3">
      <c r="F17" s="9"/>
    </row>
    <row r="18" spans="6:6" x14ac:dyDescent="0.3">
      <c r="F18" s="9"/>
    </row>
    <row r="19" spans="6:6" x14ac:dyDescent="0.3">
      <c r="F19" s="9"/>
    </row>
    <row r="20" spans="6:6" x14ac:dyDescent="0.3">
      <c r="F20" s="9"/>
    </row>
    <row r="21" spans="6:6" x14ac:dyDescent="0.3">
      <c r="F21" s="9"/>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35"/>
  <sheetViews>
    <sheetView showGridLines="0" showRowColHeaders="0" topLeftCell="A6" zoomScaleNormal="100" workbookViewId="0">
      <selection activeCell="F15" sqref="F15"/>
    </sheetView>
  </sheetViews>
  <sheetFormatPr defaultColWidth="0" defaultRowHeight="14.4" zeroHeight="1" x14ac:dyDescent="0.3"/>
  <cols>
    <col min="1" max="1" width="9.109375" style="1" customWidth="1"/>
    <col min="2" max="6" width="18.33203125" style="1" customWidth="1"/>
    <col min="7" max="7" width="9.109375" style="1" customWidth="1"/>
    <col min="8" max="16384" width="9.109375" style="1" hidden="1"/>
  </cols>
  <sheetData>
    <row r="1" spans="1:12" ht="18" x14ac:dyDescent="0.3">
      <c r="A1" s="59"/>
      <c r="B1" s="332" t="s">
        <v>224</v>
      </c>
      <c r="C1" s="332"/>
      <c r="D1" s="332"/>
      <c r="E1" s="332"/>
      <c r="F1" s="332"/>
      <c r="G1" s="59"/>
    </row>
    <row r="2" spans="1:12" ht="18" x14ac:dyDescent="0.3">
      <c r="A2" s="59"/>
      <c r="B2" s="332" t="s">
        <v>0</v>
      </c>
      <c r="C2" s="332"/>
      <c r="D2" s="332"/>
      <c r="E2" s="332"/>
      <c r="F2" s="332"/>
      <c r="G2" s="59"/>
    </row>
    <row r="3" spans="1:12" hidden="1" x14ac:dyDescent="0.3">
      <c r="A3" s="59"/>
      <c r="B3" s="360" t="s">
        <v>54</v>
      </c>
      <c r="C3" s="360"/>
      <c r="D3" s="360"/>
      <c r="E3" s="360"/>
      <c r="F3" s="360"/>
      <c r="G3" s="59"/>
    </row>
    <row r="4" spans="1:12" ht="33.75" customHeight="1" x14ac:dyDescent="0.3">
      <c r="A4" s="59"/>
      <c r="B4" s="362"/>
      <c r="C4" s="362"/>
      <c r="D4" s="362"/>
      <c r="E4" s="362"/>
      <c r="F4" s="362"/>
      <c r="G4" s="59"/>
    </row>
    <row r="5" spans="1:12" x14ac:dyDescent="0.3">
      <c r="A5" s="59"/>
      <c r="B5" s="360" t="s">
        <v>55</v>
      </c>
      <c r="C5" s="360"/>
      <c r="D5" s="360"/>
      <c r="E5" s="360"/>
      <c r="F5" s="360"/>
      <c r="G5" s="59"/>
    </row>
    <row r="6" spans="1:12" x14ac:dyDescent="0.3">
      <c r="A6" s="59"/>
      <c r="B6" s="361" t="s">
        <v>91</v>
      </c>
      <c r="C6" s="361"/>
      <c r="D6" s="361"/>
      <c r="E6" s="361"/>
      <c r="F6" s="361"/>
      <c r="G6" s="59"/>
    </row>
    <row r="7" spans="1:12" x14ac:dyDescent="0.3">
      <c r="A7" s="59"/>
      <c r="B7" s="60"/>
      <c r="C7" s="60"/>
      <c r="D7" s="60"/>
      <c r="E7" s="60"/>
      <c r="F7" s="60"/>
      <c r="G7" s="59"/>
    </row>
    <row r="8" spans="1:12" ht="15" customHeight="1" x14ac:dyDescent="0.3">
      <c r="A8" s="59"/>
      <c r="B8" s="351" t="s">
        <v>49</v>
      </c>
      <c r="C8" s="352"/>
      <c r="D8" s="352"/>
      <c r="E8" s="352"/>
      <c r="F8" s="353"/>
      <c r="G8" s="59"/>
    </row>
    <row r="9" spans="1:12" ht="33.75" customHeight="1" x14ac:dyDescent="0.3">
      <c r="A9" s="59"/>
      <c r="B9" s="354" t="s">
        <v>56</v>
      </c>
      <c r="C9" s="355"/>
      <c r="D9" s="355"/>
      <c r="E9" s="355"/>
      <c r="F9" s="356"/>
      <c r="G9" s="59"/>
    </row>
    <row r="10" spans="1:12" ht="33" customHeight="1" x14ac:dyDescent="0.3">
      <c r="A10" s="59"/>
      <c r="B10" s="357" t="s">
        <v>124</v>
      </c>
      <c r="C10" s="358"/>
      <c r="D10" s="358"/>
      <c r="E10" s="358"/>
      <c r="F10" s="359"/>
      <c r="G10" s="59"/>
    </row>
    <row r="11" spans="1:12" x14ac:dyDescent="0.3">
      <c r="A11" s="59"/>
      <c r="B11" s="60"/>
      <c r="C11" s="60"/>
      <c r="D11" s="60"/>
      <c r="E11" s="60"/>
      <c r="F11" s="60"/>
      <c r="G11" s="59"/>
    </row>
    <row r="12" spans="1:12" ht="15" customHeight="1" x14ac:dyDescent="0.3">
      <c r="A12" s="59"/>
      <c r="B12" s="343" t="s">
        <v>59</v>
      </c>
      <c r="C12" s="338"/>
      <c r="D12" s="338"/>
      <c r="E12" s="338"/>
      <c r="F12" s="340"/>
      <c r="G12" s="59"/>
    </row>
    <row r="13" spans="1:12" ht="27.6" x14ac:dyDescent="0.3">
      <c r="A13" s="59"/>
      <c r="B13" s="349" t="s">
        <v>4</v>
      </c>
      <c r="C13" s="345" t="s">
        <v>50</v>
      </c>
      <c r="D13" s="345"/>
      <c r="E13" s="345" t="s">
        <v>16</v>
      </c>
      <c r="F13" s="154" t="s">
        <v>98</v>
      </c>
      <c r="G13" s="59"/>
    </row>
    <row r="14" spans="1:12" ht="27.6" x14ac:dyDescent="0.3">
      <c r="A14" s="59"/>
      <c r="B14" s="350"/>
      <c r="C14" s="346" t="s">
        <v>188</v>
      </c>
      <c r="D14" s="346"/>
      <c r="E14" s="346"/>
      <c r="F14" s="156" t="s">
        <v>51</v>
      </c>
      <c r="G14" s="59"/>
    </row>
    <row r="15" spans="1:12" x14ac:dyDescent="0.3">
      <c r="A15" s="59"/>
      <c r="B15" s="61" t="str">
        <f>IFERROR(IF('Roster (Year 1)'!$E$44,I15,""),"")</f>
        <v>Iago Yury</v>
      </c>
      <c r="C15" s="347">
        <f>IFERROR(IF('Roster (Year 1)'!$E$44,J15,""),"")</f>
        <v>80</v>
      </c>
      <c r="D15" s="347"/>
      <c r="E15" s="62" t="str">
        <f>IFERROR(IF('Roster (Year 1)'!$E$44,L15,""),"")</f>
        <v>Some Growth Expected</v>
      </c>
      <c r="F15" s="155"/>
      <c r="G15" s="59"/>
      <c r="H15" s="24">
        <f t="array" ref="H15">LARGE(IF(('Roster (Year 1)'!$E$5:$E$19&lt;&gt;Data!$A$3) * ('Roster (Year 1)'!$F$5:$F$19 &lt;&gt;Data!$A$3),'Roster (Year 1)'!$C$5:$C$19),1)</f>
        <v>80</v>
      </c>
      <c r="I15" s="25" t="str">
        <f t="array" ref="I15">INDEX('Roster (Year 1)'!$A$5:$A$19,SMALL(IF('Roster (Year 1)'!$C$5:$C$19=H15,ROW('Roster (Year 1)'!$C$5:$C$19)-ROW('Roster (Year 1)'!$C$5)+1),COUNTIF(H$15:H15,H15)))</f>
        <v>Iago Yury</v>
      </c>
      <c r="J15" s="344">
        <f>INDEX('Roster (Year 1)'!$C$5:$C$19,MATCH(I15,'Roster (Year 1)'!$A$5:$A$19,0))</f>
        <v>80</v>
      </c>
      <c r="K15" s="344"/>
      <c r="L15" s="26" t="str">
        <f>INDEX('Roster (Year 1)'!$B$5:$B$19,MATCH(I15,'Roster (Year 1)'!$A$5:$A$19,0))</f>
        <v>Some Growth Expected</v>
      </c>
    </row>
    <row r="16" spans="1:12" x14ac:dyDescent="0.3">
      <c r="A16" s="59"/>
      <c r="B16" s="61" t="str">
        <f>IFERROR(IF('Roster (Year 1)'!$E$44,I16,""),"")</f>
        <v>Benny Allen</v>
      </c>
      <c r="C16" s="347">
        <f>IFERROR(IF('Roster (Year 1)'!$E$44,J16,""),"")</f>
        <v>80</v>
      </c>
      <c r="D16" s="347"/>
      <c r="E16" s="62" t="str">
        <f>IFERROR(IF('Roster (Year 1)'!$E$44,L16,""),"")</f>
        <v>Star Potential</v>
      </c>
      <c r="F16" s="112"/>
      <c r="G16" s="59"/>
      <c r="H16" s="24">
        <f t="array" ref="H16">LARGE(IF(('Roster (Year 1)'!$E$5:$E$19&lt;&gt;Data!$A$3) * ('Roster (Year 1)'!$F$5:$F$19 &lt;&gt;Data!$A$3),'Roster (Year 1)'!$C$5:$C$19),2)</f>
        <v>80</v>
      </c>
      <c r="I16" s="25" t="str">
        <f t="array" ref="I16">INDEX('Roster (Year 1)'!$A$5:$A$19,SMALL(IF('Roster (Year 1)'!$C$5:$C$19=H16,ROW('Roster (Year 1)'!$C$5:$C$19)-ROW('Roster (Year 1)'!$C$5)+1),COUNTIF(H$15:H16,H16)))</f>
        <v>Benny Allen</v>
      </c>
      <c r="J16" s="344">
        <f>INDEX('Roster (Year 1)'!$C$5:$C$19,MATCH(I16,'Roster (Year 1)'!$A$5:$A$19,0))</f>
        <v>80</v>
      </c>
      <c r="K16" s="344"/>
      <c r="L16" s="26" t="str">
        <f>INDEX('Roster (Year 1)'!$B$5:$B$19,MATCH(I16,'Roster (Year 1)'!$A$5:$A$19,0))</f>
        <v>Star Potential</v>
      </c>
    </row>
    <row r="17" spans="1:12" x14ac:dyDescent="0.3">
      <c r="A17" s="59"/>
      <c r="B17" s="63" t="str">
        <f>IFERROR(IF('Roster (Year 1)'!$E$44,I17,""),"")</f>
        <v>Jacques Goguin</v>
      </c>
      <c r="C17" s="348">
        <f>IFERROR(IF('Roster (Year 1)'!$E$44,J17,""),"")</f>
        <v>75</v>
      </c>
      <c r="D17" s="348"/>
      <c r="E17" s="64" t="str">
        <f>IFERROR(IF('Roster (Year 1)'!$E$44,L17,""),"")</f>
        <v>Some Growth Expected</v>
      </c>
      <c r="F17" s="83"/>
      <c r="G17" s="59"/>
      <c r="H17" s="24">
        <f t="array" ref="H17">LARGE(IF(('Roster (Year 1)'!$E$5:$E$19&lt;&gt;Data!$A$3) * ('Roster (Year 1)'!$F$5:$F$19 &lt;&gt;Data!$A$3),'Roster (Year 1)'!$C$5:$C$19),3)</f>
        <v>75</v>
      </c>
      <c r="I17" s="25" t="str">
        <f t="array" ref="I17">INDEX('Roster (Year 1)'!$A$5:$A$19,SMALL(IF('Roster (Year 1)'!$C$5:$C$19=H17,ROW('Roster (Year 1)'!$C$5:$C$19)-ROW('Roster (Year 1)'!$C$5)+1),COUNTIF(H$15:H17,H17)))</f>
        <v>Jacques Goguin</v>
      </c>
      <c r="J17" s="344">
        <f>INDEX('Roster (Year 1)'!$C$5:$C$19,MATCH(I17,'Roster (Year 1)'!$A$5:$A$19,0))</f>
        <v>75</v>
      </c>
      <c r="K17" s="344"/>
      <c r="L17" s="26" t="str">
        <f>INDEX('Roster (Year 1)'!$B$5:$B$19,MATCH(I17,'Roster (Year 1)'!$A$5:$A$19,0))</f>
        <v>Some Growth Expected</v>
      </c>
    </row>
    <row r="18" spans="1:12" x14ac:dyDescent="0.3">
      <c r="A18" s="59"/>
      <c r="B18" s="60"/>
      <c r="C18" s="65"/>
      <c r="D18" s="65"/>
      <c r="E18" s="65"/>
      <c r="F18" s="66"/>
      <c r="G18" s="59"/>
    </row>
    <row r="19" spans="1:12" x14ac:dyDescent="0.3">
      <c r="A19" s="59"/>
      <c r="B19" s="343" t="s">
        <v>58</v>
      </c>
      <c r="C19" s="338"/>
      <c r="D19" s="338"/>
      <c r="E19" s="338"/>
      <c r="F19" s="340"/>
      <c r="G19" s="59"/>
    </row>
    <row r="20" spans="1:12" ht="27.6" x14ac:dyDescent="0.3">
      <c r="A20" s="59"/>
      <c r="B20" s="349" t="s">
        <v>4</v>
      </c>
      <c r="C20" s="345" t="s">
        <v>52</v>
      </c>
      <c r="D20" s="345"/>
      <c r="E20" s="345" t="s">
        <v>16</v>
      </c>
      <c r="F20" s="154" t="s">
        <v>98</v>
      </c>
      <c r="G20" s="59"/>
    </row>
    <row r="21" spans="1:12" ht="27.6" x14ac:dyDescent="0.3">
      <c r="A21" s="59"/>
      <c r="B21" s="350"/>
      <c r="C21" s="346" t="s">
        <v>189</v>
      </c>
      <c r="D21" s="346"/>
      <c r="E21" s="346"/>
      <c r="F21" s="156" t="s">
        <v>51</v>
      </c>
      <c r="G21" s="59"/>
    </row>
    <row r="22" spans="1:12" x14ac:dyDescent="0.3">
      <c r="A22" s="59"/>
      <c r="B22" s="61" t="str">
        <f>IFERROR(IF('Roster (Year 1)'!$E$44,I22,""),"")</f>
        <v>Ruslan Sarusman</v>
      </c>
      <c r="C22" s="347">
        <f>IFERROR(IF('Roster (Year 1)'!$E$44,J22,""),"")</f>
        <v>85</v>
      </c>
      <c r="D22" s="347"/>
      <c r="E22" s="62" t="str">
        <f>IFERROR(IF('Roster (Year 1)'!$E$44,L22,""),"")</f>
        <v>Superstar Potential</v>
      </c>
      <c r="F22" s="157"/>
      <c r="G22" s="59"/>
      <c r="H22" s="24">
        <f t="array" ref="H22">LARGE(IF(('Roster (Year 1)'!$E$5:$E$19&lt;&gt;Data!$A$3) * ('Roster (Year 1)'!$G$5:$G$19 &lt;&gt;Data!$A$3),'Roster (Year 1)'!$D$5:$D$19),1)</f>
        <v>85</v>
      </c>
      <c r="I22" s="27" t="str">
        <f t="array" ref="I22">INDEX('Roster (Year 1)'!$A$5:$A$19,SMALL(IF('Roster (Year 1)'!$D$5:$D$19=H22,ROW('Roster (Year 1)'!$D$5:$D$19)-ROW('Roster (Year 1)'!$D$5)+1),COUNTIF(H$22:H22,H22)))</f>
        <v>Ruslan Sarusman</v>
      </c>
      <c r="J22" s="344">
        <f>INDEX('Roster (Year 1)'!$D$5:$D$19,MATCH(I22,'Roster (Year 1)'!$A$5:$A$19,0))</f>
        <v>85</v>
      </c>
      <c r="K22" s="344"/>
      <c r="L22" s="26" t="str">
        <f>INDEX('Roster (Year 1)'!$B$5:$B$19,MATCH(I22,'Roster (Year 1)'!$A$5:$A$19,0))</f>
        <v>Superstar Potential</v>
      </c>
    </row>
    <row r="23" spans="1:12" x14ac:dyDescent="0.3">
      <c r="A23" s="59"/>
      <c r="B23" s="61" t="str">
        <f>IFERROR(IF('Roster (Year 1)'!$E$44,I23,""),"")</f>
        <v>Jacques Goguin</v>
      </c>
      <c r="C23" s="347">
        <f>IFERROR(IF('Roster (Year 1)'!$E$44,J23,""),"")</f>
        <v>80</v>
      </c>
      <c r="D23" s="347"/>
      <c r="E23" s="62" t="str">
        <f>IFERROR(IF('Roster (Year 1)'!$E$44,L23,""),"")</f>
        <v>Some Growth Expected</v>
      </c>
      <c r="F23" s="84"/>
      <c r="G23" s="59"/>
      <c r="H23" s="24">
        <f t="array" ref="H23">LARGE(IF(('Roster (Year 1)'!$E$5:$E$19&lt;&gt;Data!$A$3) * ('Roster (Year 1)'!$G$5:$G$19 &lt;&gt;Data!$A$3),'Roster (Year 1)'!$D$5:$D$19),2)</f>
        <v>80</v>
      </c>
      <c r="I23" s="27" t="str">
        <f t="array" ref="I23">INDEX('Roster (Year 1)'!$A$5:$A$19,SMALL(IF('Roster (Year 1)'!$D$5:$D$19=H23,ROW('Roster (Year 1)'!$D$5:$D$19)-ROW('Roster (Year 1)'!$D$5)+1),COUNTIF(H$22:H23,H23)))</f>
        <v>Jacques Goguin</v>
      </c>
      <c r="J23" s="344">
        <f>INDEX('Roster (Year 1)'!$D$5:$D$19,MATCH(I23,'Roster (Year 1)'!$A$5:$A$19,0))</f>
        <v>80</v>
      </c>
      <c r="K23" s="344"/>
      <c r="L23" s="26" t="str">
        <f>INDEX('Roster (Year 1)'!$B$5:$B$19,MATCH(I23,'Roster (Year 1)'!$A$5:$A$19,0))</f>
        <v>Some Growth Expected</v>
      </c>
    </row>
    <row r="24" spans="1:12" x14ac:dyDescent="0.3">
      <c r="A24" s="59"/>
      <c r="B24" s="63" t="str">
        <f>IFERROR(IF('Roster (Year 1)'!$E$44,I24,""),"")</f>
        <v>Iago Yury</v>
      </c>
      <c r="C24" s="348">
        <f>IFERROR(IF('Roster (Year 1)'!$E$44,J24,""),"")</f>
        <v>80</v>
      </c>
      <c r="D24" s="348"/>
      <c r="E24" s="64" t="str">
        <f>IFERROR(IF('Roster (Year 1)'!$E$44,L24,""),"")</f>
        <v>Some Growth Expected</v>
      </c>
      <c r="F24" s="113"/>
      <c r="G24" s="59"/>
      <c r="H24" s="24">
        <f t="array" ref="H24">LARGE(IF(('Roster (Year 1)'!$E$5:$E$19&lt;&gt;Data!$A$3) * ('Roster (Year 1)'!$G$5:$G$19 &lt;&gt;Data!$A$3),'Roster (Year 1)'!$D$5:$D$19),3)</f>
        <v>80</v>
      </c>
      <c r="I24" s="27" t="str">
        <f t="array" ref="I24">INDEX('Roster (Year 1)'!$A$5:$A$19,SMALL(IF('Roster (Year 1)'!$D$5:$D$19=H24,ROW('Roster (Year 1)'!$D$5:$D$19)-ROW('Roster (Year 1)'!$D$5)+1),COUNTIF(H$22:H24,H24)))</f>
        <v>Iago Yury</v>
      </c>
      <c r="J24" s="344">
        <f>INDEX('Roster (Year 1)'!$D$5:$D$19,MATCH(I24,'Roster (Year 1)'!$A$5:$A$19,0))</f>
        <v>80</v>
      </c>
      <c r="K24" s="344"/>
      <c r="L24" s="26" t="str">
        <f>INDEX('Roster (Year 1)'!$B$5:$B$19,MATCH(I24,'Roster (Year 1)'!$A$5:$A$19,0))</f>
        <v>Some Growth Expected</v>
      </c>
    </row>
    <row r="25" spans="1:12" x14ac:dyDescent="0.3">
      <c r="A25" s="59"/>
      <c r="B25" s="60"/>
      <c r="C25" s="60"/>
      <c r="D25" s="60"/>
      <c r="E25" s="60"/>
      <c r="F25" s="60"/>
      <c r="G25" s="59"/>
    </row>
    <row r="26" spans="1:12" x14ac:dyDescent="0.3">
      <c r="A26" s="59"/>
      <c r="B26" s="343" t="s">
        <v>57</v>
      </c>
      <c r="C26" s="338"/>
      <c r="D26" s="338"/>
      <c r="E26" s="338"/>
      <c r="F26" s="340"/>
      <c r="G26" s="59"/>
    </row>
    <row r="27" spans="1:12" ht="27.6" x14ac:dyDescent="0.3">
      <c r="A27" s="59"/>
      <c r="B27" s="349" t="s">
        <v>4</v>
      </c>
      <c r="C27" s="345" t="s">
        <v>50</v>
      </c>
      <c r="D27" s="345"/>
      <c r="E27" s="345" t="s">
        <v>16</v>
      </c>
      <c r="F27" s="154" t="s">
        <v>98</v>
      </c>
      <c r="G27" s="59"/>
    </row>
    <row r="28" spans="1:12" ht="27.6" x14ac:dyDescent="0.3">
      <c r="A28" s="59"/>
      <c r="B28" s="350"/>
      <c r="C28" s="298" t="s">
        <v>188</v>
      </c>
      <c r="D28" s="298" t="s">
        <v>189</v>
      </c>
      <c r="E28" s="346"/>
      <c r="F28" s="156" t="s">
        <v>51</v>
      </c>
      <c r="G28" s="59"/>
    </row>
    <row r="29" spans="1:12" x14ac:dyDescent="0.3">
      <c r="A29" s="59"/>
      <c r="B29" s="61" t="str">
        <f>IFERROR(IF('Roster (Year 1)'!$E$44,I29,""),"")</f>
        <v>Paul Brookstone</v>
      </c>
      <c r="C29" s="62">
        <f>IFERROR(IF('Roster (Year 1)'!$E$44,J29,""),"")</f>
        <v>70</v>
      </c>
      <c r="D29" s="62">
        <f>IFERROR(IF('Roster (Year 1)'!$E$44,K29,""),"")</f>
        <v>75</v>
      </c>
      <c r="E29" s="62" t="str">
        <f>IFERROR(IF('Roster (Year 1)'!$E$44,L29,""),"")</f>
        <v>Some Growth Expected</v>
      </c>
      <c r="F29" s="155"/>
      <c r="G29" s="59"/>
      <c r="I29" s="27" t="str">
        <f t="array" ref="I29">INDEX('Roster (Year 1)'!$A$5:$A$19,SMALL(IF('Roster (Year 1)'!$E$5:$E$19=Data!$F$3,ROW('Roster (Year 1)'!$A$5:$A$19)-ROW('Roster (Year 1)'!$A$5)+1),1))</f>
        <v>Paul Brookstone</v>
      </c>
      <c r="J29" s="26">
        <f>INDEX('Roster (Year 1)'!$C$5:$C$19,MATCH(I29,'Roster (Year 1)'!$A$5:$A$19,0))</f>
        <v>70</v>
      </c>
      <c r="K29" s="26">
        <f>INDEX('Roster (Year 1)'!$D$5:$D$19,MATCH(I29,'Roster (Year 1)'!$A$5:$A$19,0))</f>
        <v>75</v>
      </c>
      <c r="L29" s="26" t="str">
        <f>INDEX('Roster (Year 1)'!$B$5:$B$19,MATCH(I29,'Roster (Year 1)'!$A$5:$A$19,0))</f>
        <v>Some Growth Expected</v>
      </c>
    </row>
    <row r="30" spans="1:12" x14ac:dyDescent="0.3">
      <c r="A30" s="59"/>
      <c r="B30" s="63" t="str">
        <f>IFERROR(IF('Roster (Year 1)'!$E$44,I30,""),"")</f>
        <v>Riley Drummon</v>
      </c>
      <c r="C30" s="274">
        <f>IFERROR(IF('Roster (Year 1)'!$E$44,J30,""),"")</f>
        <v>70</v>
      </c>
      <c r="D30" s="274">
        <f>IFERROR(IF('Roster (Year 1)'!$E$44,K30,""),"")</f>
        <v>75</v>
      </c>
      <c r="E30" s="274" t="str">
        <f>IFERROR(IF('Roster (Year 1)'!$E$44,L30,""),"")</f>
        <v>Reached Potential</v>
      </c>
      <c r="F30" s="113"/>
      <c r="G30" s="59"/>
      <c r="I30" s="27" t="str">
        <f t="array" ref="I30">INDEX('Roster (Year 1)'!$A$5:$A$19,SMALL(IF('Roster (Year 1)'!$E$5:$E$19=Data!$F$3,ROW('Roster (Year 1)'!$A$5:$A$19)-ROW('Roster (Year 1)'!$A$5)+1),2))</f>
        <v>Riley Drummon</v>
      </c>
      <c r="J30" s="26">
        <f>INDEX('Roster (Year 1)'!$C$5:$C$19,MATCH(I30,'Roster (Year 1)'!$A$5:$A$19,0))</f>
        <v>70</v>
      </c>
      <c r="K30" s="26">
        <f>INDEX('Roster (Year 1)'!$D$5:$D$19,MATCH(I30,'Roster (Year 1)'!$A$5:$A$19,0))</f>
        <v>75</v>
      </c>
      <c r="L30" s="26" t="str">
        <f>INDEX('Roster (Year 1)'!$B$5:$B$19,MATCH(I30,'Roster (Year 1)'!$A$5:$A$19,0))</f>
        <v>Reached Potential</v>
      </c>
    </row>
    <row r="31" spans="1:12" x14ac:dyDescent="0.3">
      <c r="A31" s="59"/>
      <c r="B31" s="59"/>
      <c r="C31" s="59"/>
      <c r="D31" s="59"/>
      <c r="E31" s="59"/>
      <c r="F31" s="59"/>
      <c r="G31" s="59"/>
      <c r="I31" s="27" t="e">
        <f t="array" ref="I31">INDEX('Roster (Year 1)'!$A$5:$A$19,SMALL(IF('Roster (Year 1)'!$E$5:$E$19=Data!$F$3,ROW('Roster (Year 1)'!$A$5:$A$19)-ROW('Roster (Year 1)'!$A$5)+1),3))</f>
        <v>#NUM!</v>
      </c>
      <c r="J31" s="26" t="e">
        <f>INDEX('Roster (Year 1)'!$C$5:$C$19,MATCH(I31,'Roster (Year 1)'!$A$5:$A$19,0))</f>
        <v>#NUM!</v>
      </c>
      <c r="K31" s="26" t="e">
        <f>INDEX('Roster (Year 1)'!$D$5:$D$19,MATCH(I31,'Roster (Year 1)'!$A$5:$A$19,0))</f>
        <v>#NUM!</v>
      </c>
      <c r="L31" s="26" t="e">
        <f>INDEX('Roster (Year 1)'!$B$5:$B$19,MATCH(I31,'Roster (Year 1)'!$A$5:$A$19,0))</f>
        <v>#NUM!</v>
      </c>
    </row>
    <row r="32" spans="1:12" x14ac:dyDescent="0.3">
      <c r="A32" s="59"/>
      <c r="G32" s="59"/>
      <c r="I32" s="27" t="e">
        <f t="array" ref="I32">INDEX('Roster (Year 1)'!$A$5:$A$19,SMALL(IF('Roster (Year 1)'!$E$5:$E$19=Data!$F$3,ROW('Roster (Year 1)'!$A$5:$A$19)-ROW('Roster (Year 1)'!$A$5)+1),4))</f>
        <v>#NUM!</v>
      </c>
      <c r="J32" s="26" t="e">
        <f>INDEX('Roster (Year 1)'!$C$5:$C$19,MATCH(I32,'Roster (Year 1)'!$A$5:$A$19,0))</f>
        <v>#NUM!</v>
      </c>
      <c r="K32" s="26" t="e">
        <f>INDEX('Roster (Year 1)'!$D$5:$D$19,MATCH(I32,'Roster (Year 1)'!$A$5:$A$19,0))</f>
        <v>#NUM!</v>
      </c>
      <c r="L32" s="26" t="e">
        <f>INDEX('Roster (Year 1)'!$B$5:$B$19,MATCH(I32,'Roster (Year 1)'!$A$5:$A$19,0))</f>
        <v>#NUM!</v>
      </c>
    </row>
    <row r="33" spans="1:12" x14ac:dyDescent="0.3">
      <c r="A33" s="59"/>
      <c r="G33" s="59"/>
      <c r="I33" s="27" t="e">
        <f t="array" ref="I33">INDEX('Roster (Year 1)'!$A$5:$A$19,SMALL(IF('Roster (Year 1)'!$E$5:$E$19=Data!$F$3,ROW('Roster (Year 1)'!$A$5:$A$19)-ROW('Roster (Year 1)'!$A$5)+1),5))</f>
        <v>#NUM!</v>
      </c>
      <c r="J33" s="26" t="e">
        <f>INDEX('Roster (Year 1)'!$C$5:$C$19,MATCH(I33,'Roster (Year 1)'!$A$5:$A$19,0))</f>
        <v>#NUM!</v>
      </c>
      <c r="K33" s="26" t="e">
        <f>INDEX('Roster (Year 1)'!$D$5:$D$19,MATCH(I33,'Roster (Year 1)'!$A$5:$A$19,0))</f>
        <v>#NUM!</v>
      </c>
      <c r="L33" s="26" t="e">
        <f>INDEX('Roster (Year 1)'!$B$5:$B$19,MATCH(I33,'Roster (Year 1)'!$A$5:$A$19,0))</f>
        <v>#NUM!</v>
      </c>
    </row>
    <row r="34" spans="1:12" x14ac:dyDescent="0.3">
      <c r="A34" s="59"/>
      <c r="G34" s="59"/>
      <c r="I34" s="27" t="e">
        <f t="array" ref="I34">INDEX('Roster (Year 1)'!$A$5:$A$19,SMALL(IF('Roster (Year 1)'!$E$5:$E$19=Data!$F$3,ROW('Roster (Year 1)'!$A$5:$A$19)-ROW('Roster (Year 1)'!$A$5)+1),6))</f>
        <v>#NUM!</v>
      </c>
      <c r="J34" s="26" t="e">
        <f>INDEX('Roster (Year 1)'!$C$5:$C$19,MATCH(I34,'Roster (Year 1)'!$A$5:$A$19,0))</f>
        <v>#NUM!</v>
      </c>
      <c r="K34" s="26" t="e">
        <f>INDEX('Roster (Year 1)'!$D$5:$D$19,MATCH(I34,'Roster (Year 1)'!$A$5:$A$19,0))</f>
        <v>#NUM!</v>
      </c>
      <c r="L34" s="26" t="e">
        <f>INDEX('Roster (Year 1)'!$B$5:$B$19,MATCH(I34,'Roster (Year 1)'!$A$5:$A$19,0))</f>
        <v>#NUM!</v>
      </c>
    </row>
    <row r="35" spans="1:12" x14ac:dyDescent="0.3">
      <c r="A35" s="59"/>
      <c r="G35" s="59"/>
    </row>
  </sheetData>
  <sheetProtection algorithmName="SHA-512" hashValue="jOJ1TeIfco2RZ3+Y1K/6Fp05PIRqa4l2FdiIeZgEzeJFHXpxtswkaKWJgfFfGH1lXysEyhHLDDsm+AiJwsOLzg==" saltValue="giI/oFMDcZx+7jmr5bIJsA==" spinCount="100000" sheet="1" selectLockedCells="1"/>
  <mergeCells count="35">
    <mergeCell ref="B8:F8"/>
    <mergeCell ref="B9:F9"/>
    <mergeCell ref="B10:F10"/>
    <mergeCell ref="C27:D27"/>
    <mergeCell ref="B1:F1"/>
    <mergeCell ref="B5:F5"/>
    <mergeCell ref="B6:F6"/>
    <mergeCell ref="B2:F2"/>
    <mergeCell ref="B13:B14"/>
    <mergeCell ref="C13:D13"/>
    <mergeCell ref="C14:D14"/>
    <mergeCell ref="E13:E14"/>
    <mergeCell ref="B3:F3"/>
    <mergeCell ref="B4:F4"/>
    <mergeCell ref="B19:F19"/>
    <mergeCell ref="B20:B21"/>
    <mergeCell ref="J22:K22"/>
    <mergeCell ref="J23:K23"/>
    <mergeCell ref="B26:F26"/>
    <mergeCell ref="B27:B28"/>
    <mergeCell ref="E27:E28"/>
    <mergeCell ref="C24:D24"/>
    <mergeCell ref="C23:D23"/>
    <mergeCell ref="C22:D22"/>
    <mergeCell ref="J24:K24"/>
    <mergeCell ref="B12:F12"/>
    <mergeCell ref="J16:K16"/>
    <mergeCell ref="J17:K17"/>
    <mergeCell ref="C20:D20"/>
    <mergeCell ref="C21:D21"/>
    <mergeCell ref="E20:E21"/>
    <mergeCell ref="J15:K15"/>
    <mergeCell ref="C15:D15"/>
    <mergeCell ref="C16:D16"/>
    <mergeCell ref="C17:D17"/>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33"/>
  <sheetViews>
    <sheetView showGridLines="0" showRowColHeaders="0" topLeftCell="A6" zoomScaleNormal="100" workbookViewId="0">
      <selection activeCell="F15" sqref="F15"/>
    </sheetView>
  </sheetViews>
  <sheetFormatPr defaultColWidth="0" defaultRowHeight="14.4" zeroHeight="1" x14ac:dyDescent="0.3"/>
  <cols>
    <col min="1" max="1" width="9.109375" style="1" customWidth="1"/>
    <col min="2" max="6" width="18.33203125" style="1" customWidth="1"/>
    <col min="7" max="7" width="9.109375" style="1" customWidth="1"/>
    <col min="8" max="16384" width="9.109375" style="1" hidden="1"/>
  </cols>
  <sheetData>
    <row r="1" spans="1:12" ht="18" x14ac:dyDescent="0.3">
      <c r="A1" s="59"/>
      <c r="B1" s="332" t="s">
        <v>225</v>
      </c>
      <c r="C1" s="332"/>
      <c r="D1" s="332"/>
      <c r="E1" s="332"/>
      <c r="F1" s="332"/>
      <c r="G1" s="59"/>
    </row>
    <row r="2" spans="1:12" ht="18" x14ac:dyDescent="0.3">
      <c r="A2" s="59"/>
      <c r="B2" s="332" t="s">
        <v>1</v>
      </c>
      <c r="C2" s="332"/>
      <c r="D2" s="332"/>
      <c r="E2" s="332"/>
      <c r="F2" s="332"/>
      <c r="G2" s="59"/>
    </row>
    <row r="3" spans="1:12" hidden="1" x14ac:dyDescent="0.3">
      <c r="A3" s="59"/>
      <c r="B3" s="360" t="s">
        <v>54</v>
      </c>
      <c r="C3" s="360"/>
      <c r="D3" s="360"/>
      <c r="E3" s="360"/>
      <c r="F3" s="360"/>
      <c r="G3" s="59"/>
    </row>
    <row r="4" spans="1:12" ht="33.75" customHeight="1" x14ac:dyDescent="0.3">
      <c r="A4" s="59"/>
      <c r="B4" s="362"/>
      <c r="C4" s="362"/>
      <c r="D4" s="362"/>
      <c r="E4" s="362"/>
      <c r="F4" s="362"/>
      <c r="G4" s="59"/>
    </row>
    <row r="5" spans="1:12" x14ac:dyDescent="0.3">
      <c r="A5" s="59"/>
      <c r="B5" s="360" t="s">
        <v>55</v>
      </c>
      <c r="C5" s="360"/>
      <c r="D5" s="360"/>
      <c r="E5" s="360"/>
      <c r="F5" s="360"/>
      <c r="G5" s="59"/>
    </row>
    <row r="6" spans="1:12" x14ac:dyDescent="0.3">
      <c r="A6" s="59"/>
      <c r="B6" s="361" t="s">
        <v>91</v>
      </c>
      <c r="C6" s="361"/>
      <c r="D6" s="361"/>
      <c r="E6" s="361"/>
      <c r="F6" s="361"/>
      <c r="G6" s="59"/>
    </row>
    <row r="7" spans="1:12" x14ac:dyDescent="0.3">
      <c r="A7" s="59"/>
      <c r="B7" s="60"/>
      <c r="C7" s="60"/>
      <c r="D7" s="60"/>
      <c r="E7" s="60"/>
      <c r="F7" s="60"/>
      <c r="G7" s="59"/>
    </row>
    <row r="8" spans="1:12" ht="15" customHeight="1" x14ac:dyDescent="0.3">
      <c r="A8" s="59"/>
      <c r="B8" s="351" t="s">
        <v>49</v>
      </c>
      <c r="C8" s="352"/>
      <c r="D8" s="352"/>
      <c r="E8" s="352"/>
      <c r="F8" s="353"/>
      <c r="G8" s="59"/>
    </row>
    <row r="9" spans="1:12" ht="33.75" customHeight="1" x14ac:dyDescent="0.3">
      <c r="A9" s="59"/>
      <c r="B9" s="354" t="s">
        <v>56</v>
      </c>
      <c r="C9" s="355"/>
      <c r="D9" s="355"/>
      <c r="E9" s="355"/>
      <c r="F9" s="356"/>
      <c r="G9" s="59"/>
    </row>
    <row r="10" spans="1:12" ht="33" customHeight="1" x14ac:dyDescent="0.3">
      <c r="A10" s="59"/>
      <c r="B10" s="357" t="s">
        <v>124</v>
      </c>
      <c r="C10" s="358"/>
      <c r="D10" s="358"/>
      <c r="E10" s="358"/>
      <c r="F10" s="359"/>
      <c r="G10" s="59"/>
    </row>
    <row r="11" spans="1:12" x14ac:dyDescent="0.3">
      <c r="A11" s="59"/>
      <c r="B11" s="60"/>
      <c r="C11" s="60"/>
      <c r="D11" s="60"/>
      <c r="E11" s="60"/>
      <c r="F11" s="60"/>
      <c r="G11" s="59"/>
    </row>
    <row r="12" spans="1:12" ht="15" customHeight="1" x14ac:dyDescent="0.3">
      <c r="A12" s="59"/>
      <c r="B12" s="367" t="s">
        <v>60</v>
      </c>
      <c r="C12" s="368"/>
      <c r="D12" s="368"/>
      <c r="E12" s="368"/>
      <c r="F12" s="369"/>
      <c r="G12" s="59"/>
    </row>
    <row r="13" spans="1:12" ht="27.6" x14ac:dyDescent="0.3">
      <c r="A13" s="59"/>
      <c r="B13" s="363" t="s">
        <v>4</v>
      </c>
      <c r="C13" s="365" t="s">
        <v>50</v>
      </c>
      <c r="D13" s="365"/>
      <c r="E13" s="365" t="s">
        <v>16</v>
      </c>
      <c r="F13" s="289" t="s">
        <v>98</v>
      </c>
      <c r="G13" s="59"/>
    </row>
    <row r="14" spans="1:12" ht="27.6" x14ac:dyDescent="0.3">
      <c r="A14" s="59"/>
      <c r="B14" s="364"/>
      <c r="C14" s="366" t="s">
        <v>188</v>
      </c>
      <c r="D14" s="366"/>
      <c r="E14" s="366"/>
      <c r="F14" s="290" t="s">
        <v>51</v>
      </c>
      <c r="G14" s="59"/>
    </row>
    <row r="15" spans="1:12" x14ac:dyDescent="0.3">
      <c r="A15" s="59"/>
      <c r="B15" s="61" t="str">
        <f>IFERROR(IF('Roster (Year 1)'!$E$44,I15,""),"")</f>
        <v>Jon Kromm</v>
      </c>
      <c r="C15" s="347">
        <f>IFERROR(IF('Roster (Year 1)'!$E$44,J15,""),"")</f>
        <v>75</v>
      </c>
      <c r="D15" s="347"/>
      <c r="E15" s="62" t="str">
        <f>IFERROR(IF('Roster (Year 1)'!$E$44,L15,""),"")</f>
        <v>Some Growth Expected</v>
      </c>
      <c r="F15" s="155"/>
      <c r="G15" s="59"/>
      <c r="H15" s="24">
        <f t="array" ref="H15">LARGE(IF(('Roster (Year 1)'!$E$23:$E$33&lt;&gt;Data!$A$3) * ('Roster (Year 1)'!$F$23:$F$33 &lt;&gt;Data!$A$3),'Roster (Year 1)'!$C$23:$C$33),1)</f>
        <v>75</v>
      </c>
      <c r="I15" s="25" t="str">
        <f t="array" ref="I15">INDEX('Roster (Year 1)'!$A$23:$A$33,SMALL(IF('Roster (Year 1)'!$C$23:$C$33=H15,ROW('Roster (Year 1)'!$C$23:$C$33)-ROW('Roster (Year 1)'!$C$23)+1),COUNTIF(H$15:H15,H15)))</f>
        <v>Jon Kromm</v>
      </c>
      <c r="J15" s="344">
        <f>INDEX('Roster (Year 1)'!$C$23:$C$33,MATCH(I15,'Roster (Year 1)'!$A$23:$A$33,0))</f>
        <v>75</v>
      </c>
      <c r="K15" s="344"/>
      <c r="L15" s="26" t="str">
        <f>INDEX('Roster (Year 1)'!$B$23:$B$33,MATCH(I15,'Roster (Year 1)'!$A$23:$A$33,0))</f>
        <v>Some Growth Expected</v>
      </c>
    </row>
    <row r="16" spans="1:12" x14ac:dyDescent="0.3">
      <c r="A16" s="59"/>
      <c r="B16" s="61" t="str">
        <f>IFERROR(IF('Roster (Year 1)'!$E$44,I16,""),"")</f>
        <v>Guy Courteau</v>
      </c>
      <c r="C16" s="347">
        <f>IFERROR(IF('Roster (Year 1)'!$E$44,J16,""),"")</f>
        <v>70</v>
      </c>
      <c r="D16" s="347"/>
      <c r="E16" s="62" t="str">
        <f>IFERROR(IF('Roster (Year 1)'!$E$44,L16,""),"")</f>
        <v>Some Growth Expected</v>
      </c>
      <c r="F16" s="112"/>
      <c r="G16" s="59"/>
      <c r="H16" s="24">
        <f t="array" ref="H16">LARGE(IF(('Roster (Year 1)'!$E$23:$E$33&lt;&gt;Data!$A$3) * ('Roster (Year 1)'!$F$23:$F$33 &lt;&gt;Data!$A$3),'Roster (Year 1)'!$C$23:$C$33),2)</f>
        <v>70</v>
      </c>
      <c r="I16" s="25" t="str">
        <f t="array" ref="I16">INDEX('Roster (Year 1)'!$A$23:$A$33,SMALL(IF('Roster (Year 1)'!$C$23:$C$33=H16,ROW('Roster (Year 1)'!$C$23:$C$33)-ROW('Roster (Year 1)'!$C$23)+1),COUNTIF(H$15:H16,H16)))</f>
        <v>Guy Courteau</v>
      </c>
      <c r="J16" s="344">
        <f>INDEX('Roster (Year 1)'!$C$23:$C$33,MATCH(I16,'Roster (Year 1)'!$A$23:$A$33,0))</f>
        <v>70</v>
      </c>
      <c r="K16" s="344"/>
      <c r="L16" s="26" t="str">
        <f>INDEX('Roster (Year 1)'!$B$23:$B$33,MATCH(I16,'Roster (Year 1)'!$A$23:$A$33,0))</f>
        <v>Some Growth Expected</v>
      </c>
    </row>
    <row r="17" spans="1:12" x14ac:dyDescent="0.3">
      <c r="A17" s="59"/>
      <c r="B17" s="63" t="str">
        <f>IFERROR(IF('Roster (Year 1)'!$E$44,I17,""),"")</f>
        <v>Carlos Esposito</v>
      </c>
      <c r="C17" s="348">
        <f>IFERROR(IF('Roster (Year 1)'!$E$44,J17,""),"")</f>
        <v>65</v>
      </c>
      <c r="D17" s="348"/>
      <c r="E17" s="64" t="str">
        <f>IFERROR(IF('Roster (Year 1)'!$E$44,L17,""),"")</f>
        <v>Reached Potential</v>
      </c>
      <c r="F17" s="83"/>
      <c r="G17" s="59"/>
      <c r="H17" s="24">
        <f t="array" ref="H17">LARGE(IF(('Roster (Year 1)'!$E$23:$E$33&lt;&gt;Data!$A$3) * ('Roster (Year 1)'!$F$23:$F$33 &lt;&gt;Data!$A$3),'Roster (Year 1)'!$C$23:$C$33),3)</f>
        <v>65</v>
      </c>
      <c r="I17" s="25" t="str">
        <f t="array" ref="I17">INDEX('Roster (Year 1)'!$A$23:$A$33,SMALL(IF('Roster (Year 1)'!$C$23:$C$33=H17,ROW('Roster (Year 1)'!$C$23:$C$33)-ROW('Roster (Year 1)'!$C$23)+1),COUNTIF(H$15:H17,H17)))</f>
        <v>Carlos Esposito</v>
      </c>
      <c r="J17" s="344">
        <f>INDEX('Roster (Year 1)'!$C$23:$C$33,MATCH(I17,'Roster (Year 1)'!$A$23:$A$33,0))</f>
        <v>65</v>
      </c>
      <c r="K17" s="344"/>
      <c r="L17" s="26" t="str">
        <f>INDEX('Roster (Year 1)'!$B$23:$B$33,MATCH(I17,'Roster (Year 1)'!$A$23:$A$33,0))</f>
        <v>Reached Potential</v>
      </c>
    </row>
    <row r="18" spans="1:12" x14ac:dyDescent="0.3">
      <c r="A18" s="59"/>
      <c r="B18" s="60"/>
      <c r="C18" s="65"/>
      <c r="D18" s="65"/>
      <c r="E18" s="65"/>
      <c r="F18" s="66"/>
      <c r="G18" s="59"/>
    </row>
    <row r="19" spans="1:12" x14ac:dyDescent="0.3">
      <c r="A19" s="59"/>
      <c r="B19" s="367" t="s">
        <v>61</v>
      </c>
      <c r="C19" s="368"/>
      <c r="D19" s="368"/>
      <c r="E19" s="368"/>
      <c r="F19" s="369"/>
      <c r="G19" s="59"/>
    </row>
    <row r="20" spans="1:12" ht="27.6" x14ac:dyDescent="0.3">
      <c r="A20" s="59"/>
      <c r="B20" s="363" t="s">
        <v>4</v>
      </c>
      <c r="C20" s="365" t="s">
        <v>52</v>
      </c>
      <c r="D20" s="365"/>
      <c r="E20" s="365" t="s">
        <v>16</v>
      </c>
      <c r="F20" s="289" t="s">
        <v>98</v>
      </c>
      <c r="G20" s="59"/>
    </row>
    <row r="21" spans="1:12" ht="27.6" x14ac:dyDescent="0.3">
      <c r="A21" s="59"/>
      <c r="B21" s="364"/>
      <c r="C21" s="366" t="s">
        <v>189</v>
      </c>
      <c r="D21" s="366"/>
      <c r="E21" s="366"/>
      <c r="F21" s="290" t="s">
        <v>51</v>
      </c>
      <c r="G21" s="59"/>
    </row>
    <row r="22" spans="1:12" x14ac:dyDescent="0.3">
      <c r="A22" s="59"/>
      <c r="B22" s="61" t="str">
        <f>IFERROR(IF('Roster (Year 1)'!$E$44,I22,""),"")</f>
        <v>Mitch Saltorelli</v>
      </c>
      <c r="C22" s="347">
        <f>IFERROR(IF('Roster (Year 1)'!$E$44,J22,""),"")</f>
        <v>75</v>
      </c>
      <c r="D22" s="347"/>
      <c r="E22" s="62" t="str">
        <f>IFERROR(IF('Roster (Year 1)'!$E$44,L22,""),"")</f>
        <v>Decline Possible</v>
      </c>
      <c r="F22" s="157"/>
      <c r="G22" s="59"/>
      <c r="H22" s="24">
        <f t="array" ref="H22">LARGE(IF(('Roster (Year 1)'!$E$23:$E$33&lt;&gt;Data!$A$3) * ('Roster (Year 1)'!$G$23:$G$33 &lt;&gt;Data!$A$3),'Roster (Year 1)'!$D$23:$D$33),1)</f>
        <v>75</v>
      </c>
      <c r="I22" s="27" t="str">
        <f t="array" ref="I22">INDEX('Roster (Year 1)'!$A$23:$A$33,SMALL(IF('Roster (Year 1)'!$D$23:$D$33=H22,ROW('Roster (Year 1)'!$D$23:$D$33)-ROW('Roster (Year 1)'!$D$23)+1),COUNTIF(H$22:H22,H22)))</f>
        <v>Mitch Saltorelli</v>
      </c>
      <c r="J22" s="344">
        <f>INDEX('Roster (Year 1)'!$D$23:$D$33,MATCH(I22,'Roster (Year 1)'!$A$23:$A$33,0))</f>
        <v>75</v>
      </c>
      <c r="K22" s="344"/>
      <c r="L22" s="26" t="str">
        <f>INDEX('Roster (Year 1)'!$B$23:$B$33,MATCH(I22,'Roster (Year 1)'!$A$23:$A$33,0))</f>
        <v>Decline Possible</v>
      </c>
    </row>
    <row r="23" spans="1:12" x14ac:dyDescent="0.3">
      <c r="A23" s="59"/>
      <c r="B23" s="61" t="str">
        <f>IFERROR(IF('Roster (Year 1)'!$E$44,I23,""),"")</f>
        <v>Carlos Esposito</v>
      </c>
      <c r="C23" s="347">
        <f>IFERROR(IF('Roster (Year 1)'!$E$44,J23,""),"")</f>
        <v>70</v>
      </c>
      <c r="D23" s="347"/>
      <c r="E23" s="62" t="str">
        <f>IFERROR(IF('Roster (Year 1)'!$E$44,L23,""),"")</f>
        <v>Reached Potential</v>
      </c>
      <c r="F23" s="84"/>
      <c r="G23" s="59"/>
      <c r="H23" s="24">
        <f t="array" ref="H23">LARGE(IF(('Roster (Year 1)'!$E$23:$E$33&lt;&gt;Data!$A$3) * ('Roster (Year 1)'!$G$23:$G$33 &lt;&gt;Data!$A$3),'Roster (Year 1)'!$D$23:$D$33),2)</f>
        <v>70</v>
      </c>
      <c r="I23" s="27" t="str">
        <f t="array" ref="I23">INDEX('Roster (Year 1)'!$A$23:$A$33,SMALL(IF('Roster (Year 1)'!$D$23:$D$33=H23,ROW('Roster (Year 1)'!$D$23:$D$33)-ROW('Roster (Year 1)'!$D$23)+1),COUNTIF(H$22:H23,H23)))</f>
        <v>Carlos Esposito</v>
      </c>
      <c r="J23" s="344">
        <f>INDEX('Roster (Year 1)'!$D$23:$D$33,MATCH(I23,'Roster (Year 1)'!$A$23:$A$33,0))</f>
        <v>70</v>
      </c>
      <c r="K23" s="344"/>
      <c r="L23" s="26" t="str">
        <f>INDEX('Roster (Year 1)'!$B$23:$B$33,MATCH(I23,'Roster (Year 1)'!$A$23:$A$33,0))</f>
        <v>Reached Potential</v>
      </c>
    </row>
    <row r="24" spans="1:12" x14ac:dyDescent="0.3">
      <c r="A24" s="59"/>
      <c r="B24" s="63" t="str">
        <f>IFERROR(IF('Roster (Year 1)'!$E$44,I24,""),"")</f>
        <v>Gary Hawchuck</v>
      </c>
      <c r="C24" s="348">
        <f>IFERROR(IF('Roster (Year 1)'!$E$44,J24,""),"")</f>
        <v>70</v>
      </c>
      <c r="D24" s="348"/>
      <c r="E24" s="64" t="str">
        <f>IFERROR(IF('Roster (Year 1)'!$E$44,L24,""),"")</f>
        <v>Reached Potential</v>
      </c>
      <c r="F24" s="113"/>
      <c r="G24" s="59"/>
      <c r="H24" s="24">
        <f t="array" ref="H24">LARGE(IF(('Roster (Year 1)'!$E$23:$E$33&lt;&gt;Data!$A$3) * ('Roster (Year 1)'!$G$23:$G$33 &lt;&gt;Data!$A$3),'Roster (Year 1)'!$D$23:$D$33),3)</f>
        <v>70</v>
      </c>
      <c r="I24" s="27" t="str">
        <f t="array" ref="I24">INDEX('Roster (Year 1)'!$A$23:$A$33,SMALL(IF('Roster (Year 1)'!$D$23:$D$33=H24,ROW('Roster (Year 1)'!$D$23:$D$33)-ROW('Roster (Year 1)'!$D$23)+1),COUNTIF(H$22:H24,H24)))</f>
        <v>Gary Hawchuck</v>
      </c>
      <c r="J24" s="344">
        <f>INDEX('Roster (Year 1)'!$D$23:$D$33,MATCH(I24,'Roster (Year 1)'!$A$23:$A$33,0))</f>
        <v>70</v>
      </c>
      <c r="K24" s="344"/>
      <c r="L24" s="26" t="str">
        <f>INDEX('Roster (Year 1)'!$B$23:$B$33,MATCH(I24,'Roster (Year 1)'!$A$23:$A$33,0))</f>
        <v>Reached Potential</v>
      </c>
    </row>
    <row r="25" spans="1:12" x14ac:dyDescent="0.3">
      <c r="A25" s="59"/>
      <c r="B25" s="60"/>
      <c r="C25" s="60"/>
      <c r="D25" s="60"/>
      <c r="E25" s="60"/>
      <c r="F25" s="60"/>
      <c r="G25" s="59"/>
    </row>
    <row r="26" spans="1:12" x14ac:dyDescent="0.3">
      <c r="A26" s="59"/>
      <c r="B26" s="367" t="s">
        <v>62</v>
      </c>
      <c r="C26" s="368"/>
      <c r="D26" s="368"/>
      <c r="E26" s="368"/>
      <c r="F26" s="369"/>
      <c r="G26" s="59"/>
    </row>
    <row r="27" spans="1:12" ht="27.6" x14ac:dyDescent="0.3">
      <c r="A27" s="59"/>
      <c r="B27" s="363" t="s">
        <v>4</v>
      </c>
      <c r="C27" s="365" t="s">
        <v>50</v>
      </c>
      <c r="D27" s="365"/>
      <c r="E27" s="365" t="s">
        <v>16</v>
      </c>
      <c r="F27" s="289" t="s">
        <v>98</v>
      </c>
      <c r="G27" s="59"/>
    </row>
    <row r="28" spans="1:12" ht="27.6" x14ac:dyDescent="0.3">
      <c r="A28" s="59"/>
      <c r="B28" s="364"/>
      <c r="C28" s="291" t="s">
        <v>188</v>
      </c>
      <c r="D28" s="291" t="s">
        <v>189</v>
      </c>
      <c r="E28" s="366"/>
      <c r="F28" s="290" t="s">
        <v>51</v>
      </c>
      <c r="G28" s="59"/>
    </row>
    <row r="29" spans="1:12" x14ac:dyDescent="0.3">
      <c r="A29" s="59"/>
      <c r="B29" s="61" t="str">
        <f>IFERROR(IF('Roster (Year 1)'!$E$44,I29,""),"")</f>
        <v>Miles O'Shea</v>
      </c>
      <c r="C29" s="62">
        <f>IFERROR(IF('Roster (Year 1)'!$E$44,J29,""),"")</f>
        <v>60</v>
      </c>
      <c r="D29" s="62">
        <f>IFERROR(IF('Roster (Year 1)'!$E$44,K29,""),"")</f>
        <v>65</v>
      </c>
      <c r="E29" s="62" t="str">
        <f>IFERROR(IF('Roster (Year 1)'!$E$44,L29,""),"")</f>
        <v>Some Growth Expected</v>
      </c>
      <c r="F29" s="155"/>
      <c r="G29" s="59"/>
      <c r="I29" s="27" t="str">
        <f t="array" ref="I29">INDEX('Roster (Year 1)'!$A$23:$A$33,SMALL(IF('Roster (Year 1)'!$E$23:$E$33=Data!$F$3,ROW('Roster (Year 1)'!$A$23:$A$33)-ROW('Roster (Year 1)'!$A$23)+1),1))</f>
        <v>Miles O'Shea</v>
      </c>
      <c r="J29" s="26">
        <f>INDEX('Roster (Year 1)'!$C$23:$C$33,MATCH(I29,'Roster (Year 1)'!$A$23:$A$33,0))</f>
        <v>60</v>
      </c>
      <c r="K29" s="26">
        <f>INDEX('Roster (Year 1)'!$D$23:$D$33,MATCH(I29,'Roster (Year 1)'!$A$23:$A$33,0))</f>
        <v>65</v>
      </c>
      <c r="L29" s="26" t="str">
        <f>INDEX('Roster (Year 1)'!$B$23:$B$33,MATCH(I29,'Roster (Year 1)'!$A$23:$A$33,0))</f>
        <v>Some Growth Expected</v>
      </c>
    </row>
    <row r="30" spans="1:12" x14ac:dyDescent="0.3">
      <c r="A30" s="59"/>
      <c r="B30" s="63" t="str">
        <f>IFERROR(IF('Roster (Year 1)'!$E$44,I30,""),"")</f>
        <v>Kevin Jansen</v>
      </c>
      <c r="C30" s="274">
        <f>IFERROR(IF('Roster (Year 1)'!$E$44,J30,""),"")</f>
        <v>55</v>
      </c>
      <c r="D30" s="274">
        <f>IFERROR(IF('Roster (Year 1)'!$E$44,K30,""),"")</f>
        <v>70</v>
      </c>
      <c r="E30" s="274" t="str">
        <f>IFERROR(IF('Roster (Year 1)'!$E$44,L30,""),"")</f>
        <v>Reached Potential</v>
      </c>
      <c r="F30" s="113"/>
      <c r="G30" s="59"/>
      <c r="I30" s="27" t="str">
        <f t="array" ref="I30">INDEX('Roster (Year 1)'!$A$23:$A$33,SMALL(IF('Roster (Year 1)'!$E$23:$E$33=Data!$F$3,ROW('Roster (Year 1)'!$A$23:$A$33)-ROW('Roster (Year 1)'!$A$23)+1),2))</f>
        <v>Kevin Jansen</v>
      </c>
      <c r="J30" s="26">
        <f>INDEX('Roster (Year 1)'!$C$23:$C$33,MATCH(I30,'Roster (Year 1)'!$A$23:$A$33,0))</f>
        <v>55</v>
      </c>
      <c r="K30" s="26">
        <f>INDEX('Roster (Year 1)'!$D$23:$D$33,MATCH(I30,'Roster (Year 1)'!$A$23:$A$33,0))</f>
        <v>70</v>
      </c>
      <c r="L30" s="26" t="str">
        <f>INDEX('Roster (Year 1)'!$B$23:$B$33,MATCH(I30,'Roster (Year 1)'!$A$23:$A$33,0))</f>
        <v>Reached Potential</v>
      </c>
    </row>
    <row r="31" spans="1:12" x14ac:dyDescent="0.3">
      <c r="A31" s="59"/>
      <c r="B31" s="59"/>
      <c r="C31" s="59"/>
      <c r="D31" s="59"/>
      <c r="E31" s="59"/>
      <c r="F31" s="59"/>
      <c r="G31" s="59"/>
      <c r="I31" s="27" t="e">
        <f t="array" ref="I31">INDEX('Roster (Year 1)'!$A$23:$A$33,SMALL(IF('Roster (Year 1)'!$E$23:$E$33=Data!$F$3,ROW('Roster (Year 1)'!$A$23:$A$33)-ROW('Roster (Year 1)'!$A$23)+1),3))</f>
        <v>#NUM!</v>
      </c>
      <c r="J31" s="26" t="e">
        <f>INDEX('Roster (Year 1)'!$C$23:$C$33,MATCH(I31,'Roster (Year 1)'!$A$23:$A$33,0))</f>
        <v>#NUM!</v>
      </c>
      <c r="K31" s="26" t="e">
        <f>INDEX('Roster (Year 1)'!$D$23:$D$33,MATCH(I31,'Roster (Year 1)'!$A$23:$A$33,0))</f>
        <v>#NUM!</v>
      </c>
      <c r="L31" s="26" t="e">
        <f>INDEX('Roster (Year 1)'!$B$23:$B$33,MATCH(I31,'Roster (Year 1)'!$A$23:$A$33,0))</f>
        <v>#NUM!</v>
      </c>
    </row>
    <row r="32" spans="1:12" x14ac:dyDescent="0.3">
      <c r="A32" s="59"/>
      <c r="G32" s="59"/>
      <c r="I32" s="27" t="e">
        <f t="array" ref="I32">INDEX('Roster (Year 1)'!$A$23:$A$33,SMALL(IF('Roster (Year 1)'!$E$23:$E$33=Data!$F$3,ROW('Roster (Year 1)'!$A$23:$A$33)-ROW('Roster (Year 1)'!$A$23)+1),4))</f>
        <v>#NUM!</v>
      </c>
      <c r="J32" s="26" t="e">
        <f>INDEX('Roster (Year 1)'!$C$23:$C$33,MATCH(I32,'Roster (Year 1)'!$A$23:$A$33,0))</f>
        <v>#NUM!</v>
      </c>
      <c r="K32" s="26" t="e">
        <f>INDEX('Roster (Year 1)'!$D$23:$D$33,MATCH(I32,'Roster (Year 1)'!$A$23:$A$33,0))</f>
        <v>#NUM!</v>
      </c>
      <c r="L32" s="26" t="e">
        <f>INDEX('Roster (Year 1)'!$B$23:$B$33,MATCH(I32,'Roster (Year 1)'!$A$23:$A$33,0))</f>
        <v>#NUM!</v>
      </c>
    </row>
    <row r="33" spans="1:7" x14ac:dyDescent="0.3">
      <c r="A33" s="59"/>
      <c r="G33" s="59"/>
    </row>
  </sheetData>
  <sheetProtection algorithmName="SHA-512" hashValue="y8A3iQM2ZCTLlWbaMgA4aO5DyOxB82b9EdTZ1wl/VtwnCjJnUnrPqF1SKqPi3PaYY5F1Y15B6pXcwFbxH6vkXg==" saltValue="MRetT7e/eR7bJ08V8Wb5Eg==" spinCount="100000" sheet="1" selectLockedCells="1"/>
  <mergeCells count="35">
    <mergeCell ref="B8:F8"/>
    <mergeCell ref="B1:F1"/>
    <mergeCell ref="B3:F3"/>
    <mergeCell ref="B4:F4"/>
    <mergeCell ref="B5:F5"/>
    <mergeCell ref="B6:F6"/>
    <mergeCell ref="B9:F9"/>
    <mergeCell ref="B10:F10"/>
    <mergeCell ref="B12:F12"/>
    <mergeCell ref="B13:B14"/>
    <mergeCell ref="C13:D13"/>
    <mergeCell ref="E13:E14"/>
    <mergeCell ref="C14:D14"/>
    <mergeCell ref="C15:D15"/>
    <mergeCell ref="J15:K15"/>
    <mergeCell ref="C16:D16"/>
    <mergeCell ref="J16:K16"/>
    <mergeCell ref="C17:D17"/>
    <mergeCell ref="J17:K17"/>
    <mergeCell ref="B27:B28"/>
    <mergeCell ref="C27:D27"/>
    <mergeCell ref="E27:E28"/>
    <mergeCell ref="B2:F2"/>
    <mergeCell ref="J22:K22"/>
    <mergeCell ref="C23:D23"/>
    <mergeCell ref="J23:K23"/>
    <mergeCell ref="C24:D24"/>
    <mergeCell ref="J24:K24"/>
    <mergeCell ref="B26:F26"/>
    <mergeCell ref="B19:F19"/>
    <mergeCell ref="B20:B21"/>
    <mergeCell ref="C20:D20"/>
    <mergeCell ref="E20:E21"/>
    <mergeCell ref="C21:D21"/>
    <mergeCell ref="C22:D2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40"/>
  <sheetViews>
    <sheetView showGridLines="0" showRowColHeaders="0" topLeftCell="A6" zoomScaleNormal="100" workbookViewId="0">
      <selection activeCell="F15" sqref="F15"/>
    </sheetView>
  </sheetViews>
  <sheetFormatPr defaultColWidth="0" defaultRowHeight="14.4" zeroHeight="1" x14ac:dyDescent="0.3"/>
  <cols>
    <col min="1" max="1" width="9.109375" style="1" customWidth="1"/>
    <col min="2" max="6" width="18.33203125" style="1" customWidth="1"/>
    <col min="7" max="7" width="9.109375" style="1" customWidth="1"/>
    <col min="8" max="16384" width="9.109375" style="1" hidden="1"/>
  </cols>
  <sheetData>
    <row r="1" spans="1:12" ht="18" x14ac:dyDescent="0.3">
      <c r="A1" s="59"/>
      <c r="B1" s="332" t="s">
        <v>224</v>
      </c>
      <c r="C1" s="332"/>
      <c r="D1" s="332"/>
      <c r="E1" s="332"/>
      <c r="F1" s="332"/>
      <c r="G1" s="59"/>
    </row>
    <row r="2" spans="1:12" ht="18" x14ac:dyDescent="0.3">
      <c r="A2" s="59"/>
      <c r="B2" s="332" t="s">
        <v>2</v>
      </c>
      <c r="C2" s="332"/>
      <c r="D2" s="332"/>
      <c r="E2" s="332"/>
      <c r="F2" s="332"/>
      <c r="G2" s="59"/>
    </row>
    <row r="3" spans="1:12" hidden="1" x14ac:dyDescent="0.3">
      <c r="A3" s="59"/>
      <c r="B3" s="360"/>
      <c r="C3" s="360"/>
      <c r="D3" s="360"/>
      <c r="E3" s="360"/>
      <c r="F3" s="360"/>
      <c r="G3" s="59"/>
    </row>
    <row r="4" spans="1:12" ht="33.75" customHeight="1" x14ac:dyDescent="0.3">
      <c r="A4" s="59"/>
      <c r="B4" s="362"/>
      <c r="C4" s="362"/>
      <c r="D4" s="362"/>
      <c r="E4" s="362"/>
      <c r="F4" s="362"/>
      <c r="G4" s="59"/>
    </row>
    <row r="5" spans="1:12" x14ac:dyDescent="0.3">
      <c r="A5" s="59"/>
      <c r="B5" s="360" t="s">
        <v>55</v>
      </c>
      <c r="C5" s="360"/>
      <c r="D5" s="360"/>
      <c r="E5" s="360"/>
      <c r="F5" s="360"/>
      <c r="G5" s="59"/>
    </row>
    <row r="6" spans="1:12" x14ac:dyDescent="0.3">
      <c r="A6" s="59"/>
      <c r="B6" s="361" t="s">
        <v>91</v>
      </c>
      <c r="C6" s="361"/>
      <c r="D6" s="361"/>
      <c r="E6" s="361"/>
      <c r="F6" s="361"/>
      <c r="G6" s="59"/>
    </row>
    <row r="7" spans="1:12" x14ac:dyDescent="0.3">
      <c r="A7" s="59"/>
      <c r="B7" s="60"/>
      <c r="C7" s="60"/>
      <c r="D7" s="60"/>
      <c r="E7" s="60"/>
      <c r="F7" s="60"/>
      <c r="G7" s="59"/>
    </row>
    <row r="8" spans="1:12" ht="15" customHeight="1" x14ac:dyDescent="0.3">
      <c r="A8" s="59"/>
      <c r="B8" s="351" t="s">
        <v>49</v>
      </c>
      <c r="C8" s="352"/>
      <c r="D8" s="352"/>
      <c r="E8" s="352"/>
      <c r="F8" s="353"/>
      <c r="G8" s="59"/>
    </row>
    <row r="9" spans="1:12" ht="33.75" customHeight="1" x14ac:dyDescent="0.3">
      <c r="A9" s="59"/>
      <c r="B9" s="354" t="s">
        <v>56</v>
      </c>
      <c r="C9" s="355"/>
      <c r="D9" s="355"/>
      <c r="E9" s="355"/>
      <c r="F9" s="356"/>
      <c r="G9" s="59"/>
    </row>
    <row r="10" spans="1:12" ht="33" customHeight="1" x14ac:dyDescent="0.3">
      <c r="A10" s="59"/>
      <c r="B10" s="357" t="s">
        <v>124</v>
      </c>
      <c r="C10" s="358"/>
      <c r="D10" s="358"/>
      <c r="E10" s="358"/>
      <c r="F10" s="359"/>
      <c r="G10" s="59"/>
    </row>
    <row r="11" spans="1:12" x14ac:dyDescent="0.3">
      <c r="A11" s="59"/>
      <c r="B11" s="60"/>
      <c r="C11" s="60"/>
      <c r="D11" s="60"/>
      <c r="E11" s="60"/>
      <c r="F11" s="60"/>
      <c r="G11" s="59"/>
    </row>
    <row r="12" spans="1:12" ht="15" customHeight="1" x14ac:dyDescent="0.3">
      <c r="A12" s="59"/>
      <c r="B12" s="375" t="s">
        <v>63</v>
      </c>
      <c r="C12" s="376"/>
      <c r="D12" s="376"/>
      <c r="E12" s="376"/>
      <c r="F12" s="377"/>
      <c r="G12" s="59"/>
    </row>
    <row r="13" spans="1:12" ht="27.6" x14ac:dyDescent="0.3">
      <c r="A13" s="59"/>
      <c r="B13" s="370" t="s">
        <v>4</v>
      </c>
      <c r="C13" s="372" t="s">
        <v>50</v>
      </c>
      <c r="D13" s="372"/>
      <c r="E13" s="372" t="s">
        <v>16</v>
      </c>
      <c r="F13" s="292" t="s">
        <v>98</v>
      </c>
      <c r="G13" s="59"/>
    </row>
    <row r="14" spans="1:12" ht="27.6" x14ac:dyDescent="0.3">
      <c r="A14" s="59"/>
      <c r="B14" s="371"/>
      <c r="C14" s="373" t="s">
        <v>189</v>
      </c>
      <c r="D14" s="373"/>
      <c r="E14" s="373"/>
      <c r="F14" s="293" t="s">
        <v>51</v>
      </c>
      <c r="G14" s="59"/>
    </row>
    <row r="15" spans="1:12" x14ac:dyDescent="0.3">
      <c r="A15" s="59"/>
      <c r="B15" s="63" t="str">
        <f>IFERROR(IF('Roster (Year 1)'!$E$44,I15,""),"")</f>
        <v>Hendrik Stihl</v>
      </c>
      <c r="C15" s="348">
        <f>IFERROR(IF('Roster (Year 1)'!$E$44,J15,""),"")</f>
        <v>70</v>
      </c>
      <c r="D15" s="348"/>
      <c r="E15" s="64" t="str">
        <f>IFERROR(IF('Roster (Year 1)'!$E$44,L15,""),"")</f>
        <v>Decline Expected</v>
      </c>
      <c r="F15" s="158"/>
      <c r="G15" s="59"/>
      <c r="I15" s="25" t="str">
        <f t="array" ref="I15">INDEX('Roster (Year 1)'!$A$37:$A$41,SMALL(IF('Roster (Year 1)'!$G$37:$G$41=Data!$A$3,ROW('Roster (Year 1)'!$A$37:$A$41)-ROW('Roster (Year 1)'!$A$37)+1),1))</f>
        <v>Hendrik Stihl</v>
      </c>
      <c r="J15" s="344">
        <f>INDEX('Roster (Year 1)'!$D$37:$D$41,MATCH(I15,'Roster (Year 1)'!$A$37:$A$41,0))</f>
        <v>70</v>
      </c>
      <c r="K15" s="344"/>
      <c r="L15" s="26" t="str">
        <f>INDEX('Roster (Year 1)'!$B$37:$B$41,MATCH(I15,'Roster (Year 1)'!$A$37:$A$41,0))</f>
        <v>Decline Expected</v>
      </c>
    </row>
    <row r="16" spans="1:12" x14ac:dyDescent="0.3">
      <c r="A16" s="59"/>
      <c r="B16" s="60"/>
      <c r="C16" s="65"/>
      <c r="D16" s="65"/>
      <c r="E16" s="65"/>
      <c r="F16" s="66"/>
      <c r="G16" s="59"/>
    </row>
    <row r="17" spans="1:11" x14ac:dyDescent="0.3">
      <c r="A17" s="59"/>
      <c r="B17" s="375" t="s">
        <v>64</v>
      </c>
      <c r="C17" s="376"/>
      <c r="D17" s="376"/>
      <c r="E17" s="376"/>
      <c r="F17" s="377"/>
      <c r="G17" s="59"/>
    </row>
    <row r="18" spans="1:11" ht="27.6" x14ac:dyDescent="0.3">
      <c r="A18" s="59"/>
      <c r="B18" s="370" t="s">
        <v>4</v>
      </c>
      <c r="C18" s="372" t="s">
        <v>50</v>
      </c>
      <c r="D18" s="372"/>
      <c r="E18" s="372" t="s">
        <v>16</v>
      </c>
      <c r="F18" s="292" t="s">
        <v>98</v>
      </c>
      <c r="G18" s="59"/>
    </row>
    <row r="19" spans="1:11" ht="27.6" x14ac:dyDescent="0.3">
      <c r="A19" s="59"/>
      <c r="B19" s="371"/>
      <c r="C19" s="373" t="s">
        <v>189</v>
      </c>
      <c r="D19" s="373"/>
      <c r="E19" s="373"/>
      <c r="F19" s="293" t="s">
        <v>51</v>
      </c>
      <c r="G19" s="59"/>
    </row>
    <row r="20" spans="1:11" x14ac:dyDescent="0.3">
      <c r="A20" s="59"/>
      <c r="B20" s="295" t="str">
        <f>IFERROR(IF('Roster (Year 1)'!$E$44,I20,""),"")</f>
        <v>Magnus Fleuremburg</v>
      </c>
      <c r="C20" s="378">
        <f>IFERROR(IF('Roster (Year 1)'!$E$44,J20,""),"")</f>
        <v>65</v>
      </c>
      <c r="D20" s="378"/>
      <c r="E20" s="296" t="str">
        <f>IFERROR(IF('Roster (Year 1)'!$E$44,K20,""),"")</f>
        <v>Reached Potential</v>
      </c>
      <c r="F20" s="297"/>
      <c r="G20" s="59"/>
      <c r="I20" s="27" t="str">
        <f t="array" ref="I20">INDEX('Roster (Year 1)'!$A$37:$A$41,SMALL(IF('Roster (Year 1)'!$E$37:$E$41=Data!$F$3,ROW('Roster (Year 1)'!$A$37:$A$41)-ROW('Roster (Year 1)'!$A$37)+1),1))</f>
        <v>Magnus Fleuremburg</v>
      </c>
      <c r="J20" s="26">
        <f>INDEX('Roster (Year 1)'!$D$37:$D$41,MATCH(I20,'Roster (Year 1)'!$A$37:$A$41,0))</f>
        <v>65</v>
      </c>
      <c r="K20" s="26" t="str">
        <f>INDEX('Roster (Year 1)'!$B$37:$B$41,MATCH(I20,'Roster (Year 1)'!$A$37:$A$41,0))</f>
        <v>Reached Potential</v>
      </c>
    </row>
    <row r="21" spans="1:11" hidden="1" x14ac:dyDescent="0.3">
      <c r="A21" s="59"/>
      <c r="B21" s="63" t="str">
        <f>IFERROR(IF('Roster (Year 1)'!$E$44,I21,""),"")</f>
        <v/>
      </c>
      <c r="C21" s="348" t="str">
        <f>IFERROR(IF('Roster (Year 1)'!$E$44,J21,""),"")</f>
        <v/>
      </c>
      <c r="D21" s="348"/>
      <c r="E21" s="64" t="str">
        <f>IFERROR(IF('Roster (Year 1)'!$E$44,K21,""),"")</f>
        <v/>
      </c>
      <c r="F21" s="294"/>
      <c r="G21" s="59"/>
      <c r="I21" s="27" t="e">
        <f t="array" ref="I21">INDEX('Roster (Year 1)'!$A$37:$A$41,SMALL(IF('Roster (Year 1)'!$E$37:$E$41=Data!$F$3,ROW('Roster (Year 1)'!$A$37:$A$41)-ROW('Roster (Year 1)'!$A$37)+1),2))</f>
        <v>#NUM!</v>
      </c>
      <c r="J21" s="26" t="e">
        <f>INDEX('Roster (Year 1)'!$D$37:$D$41,MATCH(I21,'Roster (Year 1)'!$A$37:$A$41,0))</f>
        <v>#NUM!</v>
      </c>
      <c r="K21" s="26" t="e">
        <f>INDEX('Roster (Year 1)'!$B$37:$B$41,MATCH(I21,'Roster (Year 1)'!$A$37:$A$41,0))</f>
        <v>#NUM!</v>
      </c>
    </row>
    <row r="22" spans="1:11" ht="70.05" customHeight="1" x14ac:dyDescent="0.3">
      <c r="A22" s="59"/>
      <c r="B22" s="379" t="s">
        <v>231</v>
      </c>
      <c r="C22" s="380"/>
      <c r="D22" s="380"/>
      <c r="E22" s="380"/>
      <c r="F22" s="380"/>
      <c r="G22" s="59"/>
      <c r="I22" s="27"/>
      <c r="J22" s="273"/>
      <c r="K22" s="273"/>
    </row>
    <row r="23" spans="1:11" x14ac:dyDescent="0.3">
      <c r="A23" s="59"/>
      <c r="B23" s="59"/>
      <c r="C23" s="59"/>
      <c r="D23" s="59"/>
      <c r="E23" s="59"/>
      <c r="F23" s="59"/>
      <c r="G23" s="59"/>
    </row>
    <row r="24" spans="1:11" x14ac:dyDescent="0.3">
      <c r="A24" s="59"/>
      <c r="B24" s="59"/>
      <c r="C24" s="59"/>
      <c r="D24" s="59"/>
      <c r="E24" s="59"/>
      <c r="F24" s="59"/>
      <c r="G24" s="59"/>
    </row>
    <row r="25" spans="1:11" ht="18" x14ac:dyDescent="0.3">
      <c r="A25" s="59"/>
      <c r="B25" s="374" t="s">
        <v>65</v>
      </c>
      <c r="C25" s="374"/>
      <c r="D25" s="374"/>
      <c r="E25" s="374"/>
      <c r="F25" s="374"/>
      <c r="G25" s="59"/>
    </row>
    <row r="26" spans="1:11" ht="85.5" customHeight="1" x14ac:dyDescent="0.3">
      <c r="A26" s="59"/>
      <c r="B26" s="408" t="s">
        <v>67</v>
      </c>
      <c r="C26" s="409"/>
      <c r="D26" s="409"/>
      <c r="E26" s="409"/>
      <c r="F26" s="410"/>
      <c r="G26" s="59"/>
    </row>
    <row r="27" spans="1:11" x14ac:dyDescent="0.3">
      <c r="A27" s="59"/>
      <c r="B27" s="411" t="s">
        <v>66</v>
      </c>
      <c r="C27" s="412"/>
      <c r="D27" s="412"/>
      <c r="E27" s="412"/>
      <c r="F27" s="303"/>
      <c r="G27" s="59"/>
    </row>
    <row r="28" spans="1:11" x14ac:dyDescent="0.3">
      <c r="A28" s="59"/>
      <c r="B28" s="59"/>
      <c r="C28" s="59"/>
      <c r="D28" s="59"/>
      <c r="E28" s="59"/>
      <c r="F28" s="59"/>
      <c r="G28" s="59"/>
    </row>
    <row r="29" spans="1:11" hidden="1" x14ac:dyDescent="0.3"/>
    <row r="30" spans="1:11" hidden="1" x14ac:dyDescent="0.3"/>
    <row r="31" spans="1:11" hidden="1" x14ac:dyDescent="0.3"/>
    <row r="32" spans="1:11" hidden="1" x14ac:dyDescent="0.3"/>
    <row r="33" hidden="1" x14ac:dyDescent="0.3"/>
    <row r="34" hidden="1" x14ac:dyDescent="0.3"/>
    <row r="35" hidden="1" x14ac:dyDescent="0.3"/>
    <row r="36" hidden="1" x14ac:dyDescent="0.3"/>
    <row r="37" hidden="1" x14ac:dyDescent="0.3"/>
    <row r="38" hidden="1" x14ac:dyDescent="0.3"/>
    <row r="39" hidden="1" x14ac:dyDescent="0.3"/>
    <row r="40" hidden="1" x14ac:dyDescent="0.3"/>
  </sheetData>
  <sheetProtection algorithmName="SHA-512" hashValue="Vel+DP5xJjLwdRZnD/bJCAtQ5mH7jUYFT4IQ3G0Dxpk7sg2uKvtqWHOkLSGQWvCAiELz58X7TgOaYvkeR8ctHA==" saltValue="DT6TrkUBBDQNDYYXliCuKg==" spinCount="100000" sheet="1" selectLockedCells="1"/>
  <mergeCells count="27">
    <mergeCell ref="B1:F1"/>
    <mergeCell ref="B3:F3"/>
    <mergeCell ref="B4:F4"/>
    <mergeCell ref="B5:F5"/>
    <mergeCell ref="B6:F6"/>
    <mergeCell ref="B2:F2"/>
    <mergeCell ref="J15:K15"/>
    <mergeCell ref="B9:F9"/>
    <mergeCell ref="B10:F10"/>
    <mergeCell ref="B12:F12"/>
    <mergeCell ref="B13:B14"/>
    <mergeCell ref="C13:D13"/>
    <mergeCell ref="E13:E14"/>
    <mergeCell ref="C14:D14"/>
    <mergeCell ref="C15:D15"/>
    <mergeCell ref="B8:F8"/>
    <mergeCell ref="B27:E27"/>
    <mergeCell ref="B18:B19"/>
    <mergeCell ref="C18:D18"/>
    <mergeCell ref="E18:E19"/>
    <mergeCell ref="C19:D19"/>
    <mergeCell ref="B25:F25"/>
    <mergeCell ref="B17:F17"/>
    <mergeCell ref="B26:F26"/>
    <mergeCell ref="C20:D20"/>
    <mergeCell ref="C21:D21"/>
    <mergeCell ref="B22:F2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Data!$C$2:$C$4</xm:f>
          </x14:formula1>
          <xm:sqref>F27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Instructor Notes</vt:lpstr>
      <vt:lpstr>Team Data</vt:lpstr>
      <vt:lpstr>Main</vt:lpstr>
      <vt:lpstr>Free Agents</vt:lpstr>
      <vt:lpstr>Roster (Year 1)</vt:lpstr>
      <vt:lpstr>Data</vt:lpstr>
      <vt:lpstr>Forwards Replacements (Year 1)</vt:lpstr>
      <vt:lpstr>Defence Replacements (Year 1)</vt:lpstr>
      <vt:lpstr>Goalie Replacements (Year 1)</vt:lpstr>
      <vt:lpstr>Free Agents (Year 1)</vt:lpstr>
      <vt:lpstr>Post-Season (Year 1)</vt:lpstr>
      <vt:lpstr>Roster (Year 2)</vt:lpstr>
      <vt:lpstr>Forwards Replacements (Year 2)</vt:lpstr>
      <vt:lpstr>Defence Replacements (Year 2)</vt:lpstr>
      <vt:lpstr>Goalie Replacements (Year 2)</vt:lpstr>
      <vt:lpstr>Free Agents (Year 2)</vt:lpstr>
      <vt:lpstr>Post-Season (Year 2)</vt:lpstr>
      <vt:lpstr>Roster (Year 3)</vt:lpstr>
      <vt:lpstr>Overall Performance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Shawn</dc:creator>
  <cp:lastModifiedBy>Jennifer</cp:lastModifiedBy>
  <dcterms:created xsi:type="dcterms:W3CDTF">2016-10-02T03:56:03Z</dcterms:created>
  <dcterms:modified xsi:type="dcterms:W3CDTF">2019-08-11T02:05:44Z</dcterms:modified>
</cp:coreProperties>
</file>